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01_ADMINISTRATIVE\Website\Website stuff\Documents\"/>
    </mc:Choice>
  </mc:AlternateContent>
  <workbookProtection workbookAlgorithmName="SHA-512" workbookHashValue="pBwkyqw8OOQjesWyrMTSi7SYwcBmVuEmCRfXx05MG36jeO85MhLdaEXZhPJ9GeOsHWjRJQwVnpE5AJ53SHebwA==" workbookSaltValue="W7CbFoYAbPbzDZ9hGAyYmQ==" workbookSpinCount="100000" lockStructure="1"/>
  <bookViews>
    <workbookView xWindow="0" yWindow="0" windowWidth="26085" windowHeight="10035"/>
  </bookViews>
  <sheets>
    <sheet name="Common Drugs" sheetId="2" r:id="rId1"/>
    <sheet name="Most Listed Drugs" sheetId="1"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139" i="1" l="1"/>
  <c r="G73" i="2"/>
  <c r="G151" i="1"/>
  <c r="G149" i="1"/>
  <c r="G23" i="1"/>
  <c r="G85" i="2" l="1"/>
  <c r="G83" i="2"/>
  <c r="G81" i="2"/>
  <c r="G79" i="2"/>
  <c r="G77" i="2"/>
  <c r="G75" i="2"/>
  <c r="G71" i="2"/>
  <c r="G69" i="2"/>
  <c r="G67" i="2"/>
  <c r="G65" i="2"/>
  <c r="G63" i="2"/>
  <c r="G61" i="2"/>
  <c r="G59" i="2"/>
  <c r="G57" i="2"/>
  <c r="G55" i="2"/>
  <c r="G53" i="2"/>
  <c r="G51" i="2"/>
  <c r="G49" i="2"/>
  <c r="G47" i="2"/>
  <c r="G45" i="2"/>
  <c r="G43" i="2"/>
  <c r="G41" i="2"/>
  <c r="G39" i="2"/>
  <c r="G37" i="2"/>
  <c r="G35" i="2"/>
  <c r="G33" i="2"/>
  <c r="G31" i="2"/>
  <c r="G29" i="2"/>
  <c r="G27" i="2"/>
  <c r="G25" i="2"/>
  <c r="G23" i="2"/>
  <c r="G21" i="2"/>
  <c r="G19" i="2"/>
  <c r="G17" i="2"/>
  <c r="G15" i="2"/>
  <c r="G13" i="2"/>
  <c r="G11" i="2"/>
  <c r="G9" i="2"/>
  <c r="C7" i="2"/>
  <c r="G167" i="1"/>
  <c r="G165" i="1"/>
  <c r="G163" i="1"/>
  <c r="G161" i="1"/>
  <c r="G159" i="1"/>
  <c r="G157" i="1"/>
  <c r="G155" i="1"/>
  <c r="G153" i="1"/>
  <c r="G147" i="1"/>
  <c r="G145" i="1"/>
  <c r="G143" i="1"/>
  <c r="G141" i="1"/>
  <c r="G137" i="1"/>
  <c r="G135" i="1"/>
  <c r="G133" i="1"/>
  <c r="G131" i="1"/>
  <c r="G129" i="1"/>
  <c r="G127" i="1"/>
  <c r="G125" i="1"/>
  <c r="G123" i="1"/>
  <c r="G121" i="1"/>
  <c r="G119" i="1"/>
  <c r="G117" i="1"/>
  <c r="G115" i="1"/>
  <c r="G113" i="1"/>
  <c r="G111" i="1"/>
  <c r="G109" i="1"/>
  <c r="G107" i="1"/>
  <c r="G105" i="1"/>
  <c r="G103" i="1"/>
  <c r="G101" i="1"/>
  <c r="G99" i="1"/>
  <c r="G97" i="1"/>
  <c r="G95" i="1"/>
  <c r="G93" i="1"/>
  <c r="G91" i="1"/>
  <c r="G89" i="1"/>
  <c r="G87" i="1"/>
  <c r="G85" i="1"/>
  <c r="G83" i="1"/>
  <c r="G81" i="1"/>
  <c r="G79" i="1"/>
  <c r="G77" i="1"/>
  <c r="G75" i="1"/>
  <c r="G73" i="1"/>
  <c r="G71" i="1"/>
  <c r="G69" i="1"/>
  <c r="G67" i="1"/>
  <c r="G65" i="1"/>
  <c r="G63" i="1"/>
  <c r="G61" i="1"/>
  <c r="G59" i="1"/>
  <c r="G57" i="1"/>
  <c r="G55" i="1"/>
  <c r="G53" i="1"/>
  <c r="G51" i="1"/>
  <c r="G49" i="1"/>
  <c r="G47" i="1"/>
  <c r="G45" i="1"/>
  <c r="G43" i="1"/>
  <c r="G41" i="1"/>
  <c r="G39" i="1"/>
  <c r="G37" i="1"/>
  <c r="G35" i="1"/>
  <c r="G33" i="1"/>
  <c r="G31" i="1"/>
  <c r="G29" i="1"/>
  <c r="G27" i="1"/>
  <c r="G25" i="1"/>
  <c r="G21" i="1"/>
  <c r="G19" i="1"/>
  <c r="G17" i="1"/>
  <c r="G15" i="1"/>
  <c r="G13" i="1"/>
  <c r="G11" i="1"/>
  <c r="G9" i="1"/>
  <c r="C7" i="1"/>
  <c r="F169" i="1" l="1"/>
  <c r="C171" i="1" s="1"/>
  <c r="G87" i="2"/>
  <c r="C89" i="2" s="1"/>
</calcChain>
</file>

<file path=xl/comments1.xml><?xml version="1.0" encoding="utf-8"?>
<comments xmlns="http://schemas.openxmlformats.org/spreadsheetml/2006/main">
  <authors>
    <author>David Freund</author>
  </authors>
  <commentList>
    <comment ref="A5" authorId="0" shapeId="0">
      <text>
        <r>
          <rPr>
            <b/>
            <sz val="9"/>
            <color indexed="81"/>
            <rFont val="Tahoma"/>
            <family val="2"/>
          </rPr>
          <t xml:space="preserve">USSG 2D1.1(c) Note (A). </t>
        </r>
        <r>
          <rPr>
            <sz val="10"/>
            <color indexed="81"/>
            <rFont val="Tahoma"/>
            <family val="2"/>
          </rPr>
          <t>Unless otherwise specified, the weight of a controlled substance set forth in the table refers to the entire weight of any mixture or substance containing a detectable amount of the controlled substance.  If a mixture or substance contains more than one controlled substance, the weight of the entire mixture or substance is assigned to the controlled substance that results in the greater offense level.</t>
        </r>
      </text>
    </comment>
    <comment ref="A8" authorId="0" shapeId="0">
      <text>
        <r>
          <rPr>
            <sz val="10"/>
            <color indexed="81"/>
            <rFont val="Tahoma"/>
            <family val="2"/>
          </rPr>
          <t xml:space="preserve">The minimum offense level from the Drug Quantity Table for any of these controlled substances individually, or in combination with another controlled substance, is level 12.
</t>
        </r>
      </text>
    </comment>
    <comment ref="A9" authorId="0" shapeId="0">
      <text>
        <r>
          <rPr>
            <b/>
            <sz val="9"/>
            <color indexed="81"/>
            <rFont val="Tahoma"/>
            <family val="2"/>
          </rPr>
          <t xml:space="preserve">USSG 2D1.1 </t>
        </r>
        <r>
          <rPr>
            <b/>
            <i/>
            <sz val="9"/>
            <color indexed="81"/>
            <rFont val="Tahoma"/>
            <family val="2"/>
          </rPr>
          <t>Application Note</t>
        </r>
        <r>
          <rPr>
            <b/>
            <sz val="9"/>
            <color indexed="81"/>
            <rFont val="Tahoma"/>
            <family val="2"/>
          </rPr>
          <t xml:space="preserve"> 26(C):   </t>
        </r>
        <r>
          <rPr>
            <sz val="10"/>
            <color indexed="81"/>
            <rFont val="Tahoma"/>
            <family val="2"/>
          </rPr>
          <t xml:space="preserve">Upward Departure Based on Unusually High Purity.—Trafficking in controlled substances, compounds, or mixtures of unusually high purity may warrant an upward departure, except in the case of PCP, amphetamine, methamphetamine, or oxycodone for which the guideline itself provides for the consideration of purity (see the footnote to the Drug Quantity Table). The purity of the controlled substance, particularly in the case of heroin, may be relevant in the sentencing process because it is probative of the defendant's role or position in the chain of distribution. Since controlled substances are often diluted and combined with other substances as they pass down the chain of distribution, the fact that a defendant is in possession of unusually pure narcotics may indicate a prominent role in the criminal enterprise and proximity to the source of the drugs.  As large quantities are normally associated with high purities, this factor is particularly relevant where smaller quantities are involved. </t>
        </r>
        <r>
          <rPr>
            <sz val="9"/>
            <color indexed="81"/>
            <rFont val="Tahoma"/>
            <family val="2"/>
          </rPr>
          <t xml:space="preserve">
</t>
        </r>
      </text>
    </comment>
    <comment ref="A15" authorId="0" shapeId="0">
      <text>
        <r>
          <rPr>
            <sz val="10"/>
            <color indexed="81"/>
            <rFont val="Tahoma"/>
            <family val="2"/>
          </rPr>
          <t>USSG 2D1.1(c) Note (B). The term "Oxycodone (actual)" refers to the weight of the controlled substance, itself, contained in the pill, capsule, or mixture.</t>
        </r>
        <r>
          <rPr>
            <sz val="12"/>
            <color indexed="81"/>
            <rFont val="Tahoma"/>
            <family val="2"/>
          </rPr>
          <t xml:space="preserve">
</t>
        </r>
      </text>
    </comment>
    <comment ref="A19" authorId="0" shapeId="0">
      <text>
        <r>
          <rPr>
            <b/>
            <sz val="9"/>
            <color indexed="81"/>
            <rFont val="Tahoma"/>
            <family val="2"/>
          </rPr>
          <t xml:space="preserve">USSG 2D1.1 </t>
        </r>
        <r>
          <rPr>
            <b/>
            <i/>
            <sz val="9"/>
            <color indexed="81"/>
            <rFont val="Tahoma"/>
            <family val="2"/>
          </rPr>
          <t>Application Note</t>
        </r>
        <r>
          <rPr>
            <b/>
            <sz val="9"/>
            <color indexed="81"/>
            <rFont val="Tahoma"/>
            <family val="2"/>
          </rPr>
          <t xml:space="preserve"> 3. </t>
        </r>
        <r>
          <rPr>
            <sz val="10"/>
            <color indexed="81"/>
            <rFont val="Tahoma"/>
            <family val="2"/>
          </rPr>
          <t xml:space="preserve"> Certain pharmaceutical preparations are classified as Schedule III, IV, or V controlled substances by the Drug Enforcement Administration under 21 C.F.R. § 1308.13-15 even though they contain a small amount of a Schedule I or II controlled substance.  For example, Tylenol 3 is classified as a Schedule III controlled substance even though it contains a small amount of codeine, a Schedule II opiate.  For the purposes of the guidelines, the classification of the controlled substance under 21 C.F.R. § 1308.13-15 is the appropriate classification.</t>
        </r>
      </text>
    </comment>
    <comment ref="A24" authorId="0" shapeId="0">
      <text>
        <r>
          <rPr>
            <sz val="10"/>
            <color indexed="81"/>
            <rFont val="Tahoma"/>
            <family val="2"/>
          </rPr>
          <t>The minimum offense level from the Drug Quantity Table for any of these controlled substances individually, or in combination with another controlled substance, is level 12</t>
        </r>
        <r>
          <rPr>
            <sz val="12"/>
            <color indexed="81"/>
            <rFont val="Tahoma"/>
            <family val="2"/>
          </rPr>
          <t xml:space="preserve">.
</t>
        </r>
      </text>
    </comment>
    <comment ref="A25" authorId="0" shapeId="0">
      <text>
        <r>
          <rPr>
            <b/>
            <sz val="9"/>
            <color indexed="81"/>
            <rFont val="Tahoma"/>
            <family val="2"/>
          </rPr>
          <t xml:space="preserve">USSG 2D1.1 </t>
        </r>
        <r>
          <rPr>
            <b/>
            <i/>
            <sz val="9"/>
            <color indexed="81"/>
            <rFont val="Tahoma"/>
            <family val="2"/>
          </rPr>
          <t>Application Note</t>
        </r>
        <r>
          <rPr>
            <b/>
            <sz val="9"/>
            <color indexed="81"/>
            <rFont val="Tahoma"/>
            <family val="2"/>
          </rPr>
          <t xml:space="preserve"> 1.</t>
        </r>
        <r>
          <rPr>
            <sz val="9"/>
            <color indexed="81"/>
            <rFont val="Tahoma"/>
            <family val="2"/>
          </rPr>
          <t xml:space="preserve"> </t>
        </r>
        <r>
          <rPr>
            <sz val="10"/>
            <color indexed="81"/>
            <rFont val="Tahoma"/>
            <family val="2"/>
          </rPr>
          <t>“Mixture or substance” as used in this guideline has the same meaning as in 21 U.S.C. § 841, except as expressly provided. Mixture or substance does not include materials that must be separated from the controlled substance before the controlled substance can be used.  Examples of such materials include the fiberglass in a cocaine/ fiberglass bonded suitcase, beeswax in a cocaine/beeswax statue, and waste water from an illicit laboratory used to manufacture a controlled substance. If such material cannot readily be separated from the mixture or substance that appropriately is counted in the Drug Quantity Table, the court may use any reasonable method to approximate the weight of the mixture or substance to be counted.</t>
        </r>
      </text>
    </comment>
    <comment ref="A27" authorId="0" shapeId="0">
      <text>
        <r>
          <rPr>
            <b/>
            <sz val="9"/>
            <color indexed="81"/>
            <rFont val="Tahoma"/>
            <family val="2"/>
          </rPr>
          <t xml:space="preserve">USSG 2D1.1(c) Note (A): </t>
        </r>
        <r>
          <rPr>
            <sz val="10"/>
            <color indexed="81"/>
            <rFont val="Tahoma"/>
            <family val="2"/>
          </rPr>
          <t>Unless otherwise specified, the weight of a controlled substance set forth in the table refers to the entire weight of any mixture or substance containing a detectable amount of the controlled substance.  If a mixture or substance contains more than one controlled substance, the weight of the entire mixture or substance is assigned to the controlled substance that results in the greater offense level.</t>
        </r>
      </text>
    </comment>
    <comment ref="A29" authorId="0" shapeId="0">
      <text>
        <r>
          <rPr>
            <b/>
            <sz val="9"/>
            <color indexed="81"/>
            <rFont val="Tahoma"/>
            <family val="2"/>
          </rPr>
          <t xml:space="preserve">USSG 2D1.1(c) Note B. </t>
        </r>
        <r>
          <rPr>
            <sz val="10"/>
            <color indexed="81"/>
            <rFont val="Tahoma"/>
            <family val="2"/>
          </rPr>
          <t xml:space="preserve">The term "Amphetamine (actual)" refers to the weight of the controlled substance, itself, contained in the mixture or substance. For example, a mixture weighing 10 grams containing amphetamine at 50% purity contains 5 grams of amphetamine (actual). In the case of a mixture or substance containing amphetamine, use the offense level determined by the entire weight of the mixture or substance, or the offense level determined by the weight of the amphetamine (actual), whichever is greater.
</t>
        </r>
      </text>
    </comment>
    <comment ref="A31" authorId="0" shapeId="0">
      <text>
        <r>
          <rPr>
            <b/>
            <sz val="9"/>
            <color indexed="81"/>
            <rFont val="Tahoma"/>
            <family val="2"/>
          </rPr>
          <t xml:space="preserve">USSG 2D1.1 </t>
        </r>
        <r>
          <rPr>
            <b/>
            <i/>
            <sz val="9"/>
            <color indexed="81"/>
            <rFont val="Tahoma"/>
            <family val="2"/>
          </rPr>
          <t>Application Note</t>
        </r>
        <r>
          <rPr>
            <b/>
            <sz val="9"/>
            <color indexed="81"/>
            <rFont val="Tahoma"/>
            <family val="2"/>
          </rPr>
          <t xml:space="preserve"> 1. </t>
        </r>
        <r>
          <rPr>
            <sz val="10"/>
            <color indexed="81"/>
            <rFont val="Tahoma"/>
            <family val="2"/>
          </rPr>
          <t>"Mixture or substance" as used in this guideline has the same meaning as in 21 U.S.C. § 841, except as expressly provided. Mixture or substance does not include materials that must be separated from the controlled substance before the controlled substance can be used.  Examples of such materials include the fiberglass in a cocaine/ fiberglass bonded suitcase, beeswax in a cocaine/beeswax statue, and waste water from an illicit laboratory used to manufacture a controlled substance.  If such material cannot readily be separated from the mixture or substance that appropriately is counted in the Drug Quantity Table, the court may use any reasonable method to approximate the weight of the mixture or substance to be counted.</t>
        </r>
      </text>
    </comment>
    <comment ref="A33" authorId="0" shapeId="0">
      <text>
        <r>
          <rPr>
            <b/>
            <sz val="9"/>
            <color indexed="81"/>
            <rFont val="Tahoma"/>
            <family val="2"/>
          </rPr>
          <t xml:space="preserve">USSG 2D1.1(c) Note B: </t>
        </r>
        <r>
          <rPr>
            <sz val="10"/>
            <color indexed="81"/>
            <rFont val="Tahoma"/>
            <family val="2"/>
          </rPr>
          <t>The term "Methamphetamine (actual)" refers to the weight of the controlled substance, itself, contained in the mixture or substance. For example, a mixture weighing 10 grams containing methamphetamine at 50% purity contains 5 grams of methamphetamine (actual). In the case of a mixture or substance containing methamphetamine, use the offense level determined by the entire weight of the mixture or substance, or the offense level determined by the weight of the methamphetamine (actual), whichever is greater.</t>
        </r>
        <r>
          <rPr>
            <sz val="9"/>
            <color indexed="81"/>
            <rFont val="Tahoma"/>
            <family val="2"/>
          </rPr>
          <t xml:space="preserve">
</t>
        </r>
      </text>
    </comment>
    <comment ref="A35" authorId="0" shapeId="0">
      <text>
        <r>
          <rPr>
            <sz val="10"/>
            <color indexed="81"/>
            <rFont val="Tahoma"/>
            <family val="2"/>
          </rPr>
          <t>USSG 2D1.1(c) Note (C). "ICE" is a mixture or substance containing d-methampehtamine hydrochloride of at least 80% purity.</t>
        </r>
        <r>
          <rPr>
            <sz val="12"/>
            <color indexed="81"/>
            <rFont val="Tahoma"/>
            <family val="2"/>
          </rPr>
          <t xml:space="preserve">
</t>
        </r>
      </text>
    </comment>
    <comment ref="A39" authorId="0" shapeId="0">
      <text>
        <r>
          <rPr>
            <b/>
            <sz val="9"/>
            <color indexed="81"/>
            <rFont val="Tahoma"/>
            <family val="2"/>
          </rPr>
          <t xml:space="preserve">USSG 2D1.1(c) Note (D):   </t>
        </r>
        <r>
          <rPr>
            <sz val="10"/>
            <color indexed="81"/>
            <rFont val="Tahoma"/>
            <family val="2"/>
          </rPr>
          <t>"Cocaine base," for the purposes of this guideline, means "crack." "Crack" is the street name for a form of cocaine base, usually prepared by processing cocaine hydrochloride and sodium bicarbonate, and usually appearing in a lumpy, rocklike form.</t>
        </r>
      </text>
    </comment>
    <comment ref="A40" authorId="0" shapeId="0">
      <text>
        <r>
          <rPr>
            <sz val="10"/>
            <color indexed="81"/>
            <rFont val="Tahoma"/>
            <family val="2"/>
          </rPr>
          <t>The minimum offense level from the Drug Quantity Table for any of these controlled substances individually, or in combination with another controlled substance, is level 12</t>
        </r>
        <r>
          <rPr>
            <sz val="12"/>
            <color indexed="81"/>
            <rFont val="Tahoma"/>
            <family val="2"/>
          </rPr>
          <t xml:space="preserve">.
</t>
        </r>
      </text>
    </comment>
    <comment ref="A42" authorId="0" shapeId="0">
      <text>
        <r>
          <rPr>
            <sz val="10"/>
            <color indexed="81"/>
            <rFont val="Tahoma"/>
            <family val="2"/>
          </rPr>
          <t>The minimum offense level from the Drug Quantity Table for any of these controlled substances individually, or in combination with another controlled substance, is level 12.</t>
        </r>
        <r>
          <rPr>
            <sz val="12"/>
            <color indexed="81"/>
            <rFont val="Tahoma"/>
            <family val="2"/>
          </rPr>
          <t xml:space="preserve">
</t>
        </r>
      </text>
    </comment>
    <comment ref="A43" authorId="0" shapeId="0">
      <text>
        <r>
          <rPr>
            <sz val="10"/>
            <color indexed="81"/>
            <rFont val="Tahoma"/>
            <family val="2"/>
          </rPr>
          <t>2D1.1(c) Note G: In the case of LSD on a carrier medium (e.g., a sheet of blotter paper), do not use the weight of the LSD/carrier medium.  Instead, treat each dose of LSD on the carrier medium as equal to 0.4 mg of LSD for the purposes of the Drug Quantity Table.
Application Note 10. LSD on a blotter paper carrier medium typically is marked so that the number of doses ("hits") per sheet readily can be determined.  When this is not the case, it is to be presumed that each 1/4 inch by 1/4 inch section of the blotter paper is equal to one dose.
In the case of liquid LSD (LSD that has not been placed onto a carrier medium), using the weight of the LSD alone to calculate the offense level may not adequately reflect the seriousness of the offense.  In such a case, an upward departure may be warranted.</t>
        </r>
        <r>
          <rPr>
            <sz val="12"/>
            <color indexed="81"/>
            <rFont val="Tahoma"/>
            <family val="2"/>
          </rPr>
          <t xml:space="preserve">
</t>
        </r>
      </text>
    </comment>
    <comment ref="A45" authorId="0" shapeId="0">
      <text>
        <r>
          <rPr>
            <b/>
            <sz val="9"/>
            <color indexed="81"/>
            <rFont val="Tahoma"/>
            <family val="2"/>
          </rPr>
          <t xml:space="preserve">See 2D1.1 Application Note 9. </t>
        </r>
        <r>
          <rPr>
            <sz val="10"/>
            <color indexed="81"/>
            <rFont val="Tahoma"/>
            <family val="2"/>
          </rPr>
          <t xml:space="preserve">Determining Quantity Based on Doses, Pills, or Capsules.—If the number of doses, pills, or capsules but not the weight of the controlled substance is known, multiply the number of doses, pills, or capsules by the typical weight per dose in the table below to estimate the total weight of the controlled substance (e.g., 100 doses of Mescaline at 500 mg per dose = 50 gms of mescaline).  The Typical Weight Per Unit Table, prepared from information provided by the Drug Enforcement Administration, displays the typical weight per dose, pill, or capsule for certain controlled substances.  Do not use this table if any more reliable estimate of the total weight is available from case-specific information.  </t>
        </r>
        <r>
          <rPr>
            <i/>
            <sz val="10"/>
            <color indexed="81"/>
            <rFont val="Tahoma"/>
            <family val="2"/>
          </rPr>
          <t xml:space="preserve">Typical weight per unit (dose, pill, or capsule): </t>
        </r>
        <r>
          <rPr>
            <b/>
            <i/>
            <sz val="10"/>
            <color indexed="81"/>
            <rFont val="Tahoma"/>
            <family val="2"/>
          </rPr>
          <t xml:space="preserve">Mescaline 500 mg.    </t>
        </r>
        <r>
          <rPr>
            <b/>
            <sz val="9"/>
            <color indexed="81"/>
            <rFont val="Tahoma"/>
            <family val="2"/>
          </rPr>
          <t xml:space="preserve">
 </t>
        </r>
        <r>
          <rPr>
            <sz val="9"/>
            <color indexed="81"/>
            <rFont val="Tahoma"/>
            <family val="2"/>
          </rPr>
          <t xml:space="preserve">
</t>
        </r>
      </text>
    </comment>
    <comment ref="A51" authorId="0" shapeId="0">
      <text>
        <r>
          <rPr>
            <b/>
            <sz val="9"/>
            <color indexed="81"/>
            <rFont val="Tahoma"/>
            <family val="2"/>
          </rPr>
          <t>See 2D1.1</t>
        </r>
        <r>
          <rPr>
            <b/>
            <i/>
            <sz val="9"/>
            <color indexed="81"/>
            <rFont val="Tahoma"/>
            <family val="2"/>
          </rPr>
          <t xml:space="preserve"> Application Note</t>
        </r>
        <r>
          <rPr>
            <b/>
            <sz val="9"/>
            <color indexed="81"/>
            <rFont val="Tahoma"/>
            <family val="2"/>
          </rPr>
          <t xml:space="preserve"> 9</t>
        </r>
        <r>
          <rPr>
            <sz val="9"/>
            <color indexed="81"/>
            <rFont val="Tahoma"/>
            <family val="2"/>
          </rPr>
          <t xml:space="preserve">. </t>
        </r>
        <r>
          <rPr>
            <sz val="10"/>
            <color indexed="81"/>
            <rFont val="Tahoma"/>
            <family val="2"/>
          </rPr>
          <t xml:space="preserve">Determining Quantity Based on Doses, Pills, or Capsules.—If the number of doses, pills, or capsules but not the weight of the controlled substance is known, multiply the number of doses, pills, or capsules by the typical weight per dose in the table below to estimate the total weight of the controlled substance (e.g., 100 doses of Mescaline at 500 mg per dose = 50 gms of mescaline). The Typical Weight Per Unit Table, prepared from information provided by the Drug Enforcement Administration, displays the typical weight per dose, pill, or capsule for certain controlled substances. Do not use this table if any more reliable estimate of the total weight is available from case-specific information. Typical weight per unit (dose, pill, or capsule): </t>
        </r>
        <r>
          <rPr>
            <b/>
            <i/>
            <sz val="10"/>
            <color indexed="81"/>
            <rFont val="Tahoma"/>
            <family val="2"/>
          </rPr>
          <t>Peyote (dry) 12 grams.</t>
        </r>
        <r>
          <rPr>
            <sz val="10"/>
            <color indexed="81"/>
            <rFont val="Tahoma"/>
            <family val="2"/>
          </rPr>
          <t xml:space="preserve">    </t>
        </r>
      </text>
    </comment>
    <comment ref="A57" authorId="0" shapeId="0">
      <text>
        <r>
          <rPr>
            <b/>
            <sz val="9"/>
            <color indexed="81"/>
            <rFont val="Tahoma"/>
            <family val="2"/>
          </rPr>
          <t xml:space="preserve">USSG 2D1.1(c) Note (B): </t>
        </r>
        <r>
          <rPr>
            <sz val="10"/>
            <color indexed="81"/>
            <rFont val="Tahoma"/>
            <family val="2"/>
          </rPr>
          <t>The term “PCP (actual)”, refers to the weight of the controlled substance, itself, contained in the mixture or substance.  For example, a mixture weighing 10 grams containing PCP at 50% purity contains 5 grams of PCP (actual).  In the case of a mixture or substance containing PCP,  use the offense level determined by the entire weight of the mixture or substance, or the offense level determined by the weight of the PCP (actual), whichever is greater.</t>
        </r>
      </text>
    </comment>
    <comment ref="A63" authorId="0" shapeId="0">
      <text>
        <r>
          <rPr>
            <b/>
            <sz val="9"/>
            <color indexed="81"/>
            <rFont val="Tahoma"/>
            <family val="2"/>
          </rPr>
          <t xml:space="preserve">USSG 2D1.1(c) Note (E): </t>
        </r>
        <r>
          <rPr>
            <sz val="10"/>
            <color indexed="81"/>
            <rFont val="Tahoma"/>
            <family val="2"/>
          </rPr>
          <t xml:space="preserve"> In the case of an offense involving marihuana plants, treat each plant, regardless of sex, as equivalent to 100 G of marihuana.  Provided, however, that if the actual weight of the marihuana is greater, use the actual weight of the marihuana.
</t>
        </r>
        <r>
          <rPr>
            <b/>
            <sz val="9"/>
            <color indexed="81"/>
            <rFont val="Tahoma"/>
            <family val="2"/>
          </rPr>
          <t xml:space="preserve">
Application Note 1: </t>
        </r>
        <r>
          <rPr>
            <sz val="10"/>
            <color indexed="81"/>
            <rFont val="Tahoma"/>
            <family val="2"/>
          </rPr>
          <t xml:space="preserve"> In the case of marihuana having a moisture content that renders the marihuana unsuitable for consumption without drying (this might occur, for example, with a bale of rain-soaked marihuana or freshly harvested marihuana that had not been dried), an approximation of the weight of the marihuana without such excess moisture content is to be used.
</t>
        </r>
        <r>
          <rPr>
            <b/>
            <sz val="9"/>
            <color indexed="81"/>
            <rFont val="Tahoma"/>
            <family val="2"/>
          </rPr>
          <t xml:space="preserve">
Application Note 2: </t>
        </r>
        <r>
          <rPr>
            <sz val="10"/>
            <color indexed="81"/>
            <rFont val="Tahoma"/>
            <family val="2"/>
          </rPr>
          <t xml:space="preserve"> For purposes of the guidelines, a “plant” is an organism having leaves and a readily observable root formation (e.g., a marihuana cutting having roots, a rootball, or root hairs is a marihuana plant).
</t>
        </r>
      </text>
    </comment>
    <comment ref="A65" authorId="0" shapeId="0">
      <text>
        <r>
          <rPr>
            <b/>
            <sz val="10"/>
            <color indexed="81"/>
            <rFont val="Tahoma"/>
            <family val="2"/>
          </rPr>
          <t xml:space="preserve">2D1.1(c) Note (I). </t>
        </r>
        <r>
          <rPr>
            <sz val="10"/>
            <color indexed="81"/>
            <rFont val="Tahoma"/>
            <family val="2"/>
          </rPr>
          <t>Hashish oil, for the purposes of this guideline, means a preparation of the soluble cannabinoids derived from cannabis that includes (i) one or more of the tetrahydrocannabinols (as listed in 21 C.F.R. § 1308.11(d)(31)), (ii) at least two of the following:  cannabinol, cannabidiol, or cannabi­chromene, and (iii) is essentially free of plant material (e.g., plant fragments).  Typically, hashish oil is a viscous, dark colored oil, but it can vary from a dry resin to a colorless liquid.</t>
        </r>
        <r>
          <rPr>
            <sz val="9"/>
            <color indexed="81"/>
            <rFont val="Tahoma"/>
            <family val="2"/>
          </rPr>
          <t xml:space="preserve">
</t>
        </r>
      </text>
    </comment>
    <comment ref="A72" authorId="0" shapeId="0">
      <text>
        <r>
          <rPr>
            <sz val="11"/>
            <color indexed="81"/>
            <rFont val="Calibri Light"/>
            <family val="2"/>
            <scheme val="major"/>
          </rPr>
          <t>The minimum offense level from the Drug Quantity Table for any synthetic cathinone (except a Schedule III, IV, or V substance) individually, or in combination with another controlled substance, is level 12.</t>
        </r>
      </text>
    </comment>
  </commentList>
</comments>
</file>

<file path=xl/comments2.xml><?xml version="1.0" encoding="utf-8"?>
<comments xmlns="http://schemas.openxmlformats.org/spreadsheetml/2006/main">
  <authors>
    <author>David Freund</author>
  </authors>
  <commentList>
    <comment ref="A5" authorId="0" shapeId="0">
      <text>
        <r>
          <rPr>
            <b/>
            <sz val="9"/>
            <color indexed="81"/>
            <rFont val="Tahoma"/>
            <family val="2"/>
          </rPr>
          <t xml:space="preserve">USSG 2D1.1(c) Note (A). </t>
        </r>
        <r>
          <rPr>
            <sz val="10"/>
            <color indexed="81"/>
            <rFont val="Tahoma"/>
            <family val="2"/>
          </rPr>
          <t>Unless otherwise specified, the weight of a controlled substance set forth in the table refers to the entire weight of any mixture or substance containing a detectable amount of the controlled substance.  If a mixture or substance contains more than one controlled substance, the weight of the entire mixture or substance is assigned to the controlled substance that results in the greater offense level.</t>
        </r>
      </text>
    </comment>
    <comment ref="A8" authorId="0" shapeId="0">
      <text>
        <r>
          <rPr>
            <sz val="10"/>
            <color indexed="81"/>
            <rFont val="Tahoma"/>
            <family val="2"/>
          </rPr>
          <t xml:space="preserve">The minimum offense level from the Drug Quantity Table for any of these controlled substances individually, or in combination with another controlled substance, is level 12.
</t>
        </r>
      </text>
    </comment>
    <comment ref="A9" authorId="0" shapeId="0">
      <text>
        <r>
          <rPr>
            <b/>
            <sz val="9"/>
            <color indexed="81"/>
            <rFont val="Tahoma"/>
            <family val="2"/>
          </rPr>
          <t xml:space="preserve">USSG 2D1.1 </t>
        </r>
        <r>
          <rPr>
            <b/>
            <i/>
            <sz val="9"/>
            <color indexed="81"/>
            <rFont val="Tahoma"/>
            <family val="2"/>
          </rPr>
          <t>Application Note</t>
        </r>
        <r>
          <rPr>
            <b/>
            <sz val="9"/>
            <color indexed="81"/>
            <rFont val="Tahoma"/>
            <family val="2"/>
          </rPr>
          <t xml:space="preserve"> 26(C):   </t>
        </r>
        <r>
          <rPr>
            <sz val="10"/>
            <color indexed="81"/>
            <rFont val="Tahoma"/>
            <family val="2"/>
          </rPr>
          <t xml:space="preserve">Upward Departure Based on Unusually High Purity.—Trafficking in controlled substances, compounds, or mixtures of unusually high purity may warrant an upward departure, except in the case of PCP, amphetamine, methamphetamine, or oxycodone for which the guideline itself provides for the consideration of purity (see the footnote to the Drug Quantity Table). The purity of the controlled substance, particularly in the case of heroin, may be relevant in the sentencing process because it is probative of the defendant's role or position in the chain of distribution. Since controlled substances are often diluted and combined with other substances as they pass down the chain of distribution, the fact that a defendant is in possession of unusually pure narcotics may indicate a prominent role in the criminal enterprise and proximity to the source of the drugs.  As large quantities are normally associated with high purities, this factor is particularly relevant where smaller quantities are involved. </t>
        </r>
        <r>
          <rPr>
            <sz val="9"/>
            <color indexed="81"/>
            <rFont val="Tahoma"/>
            <family val="2"/>
          </rPr>
          <t xml:space="preserve">
</t>
        </r>
      </text>
    </comment>
    <comment ref="A37" authorId="0" shapeId="0">
      <text>
        <r>
          <rPr>
            <sz val="10"/>
            <color indexed="81"/>
            <rFont val="Tahoma"/>
            <family val="2"/>
          </rPr>
          <t>USSG 2D1.1(c) Note (B). The term "Oxycodone (actual)" refers to the weight of the controlled substance, itself, contained in the pill, capsule, or mixture.</t>
        </r>
        <r>
          <rPr>
            <sz val="12"/>
            <color indexed="81"/>
            <rFont val="Tahoma"/>
            <family val="2"/>
          </rPr>
          <t xml:space="preserve">
</t>
        </r>
      </text>
    </comment>
    <comment ref="A43" authorId="0" shapeId="0">
      <text>
        <r>
          <rPr>
            <b/>
            <sz val="9"/>
            <color indexed="81"/>
            <rFont val="Tahoma"/>
            <family val="2"/>
          </rPr>
          <t xml:space="preserve">USSG 2D1.1 </t>
        </r>
        <r>
          <rPr>
            <b/>
            <i/>
            <sz val="9"/>
            <color indexed="81"/>
            <rFont val="Tahoma"/>
            <family val="2"/>
          </rPr>
          <t>Application Note</t>
        </r>
        <r>
          <rPr>
            <b/>
            <sz val="9"/>
            <color indexed="81"/>
            <rFont val="Tahoma"/>
            <family val="2"/>
          </rPr>
          <t xml:space="preserve"> 3. </t>
        </r>
        <r>
          <rPr>
            <sz val="10"/>
            <color indexed="81"/>
            <rFont val="Tahoma"/>
            <family val="2"/>
          </rPr>
          <t xml:space="preserve"> Certain pharmaceutical preparations are classified as Schedule III, IV, or V controlled substances by the Drug Enforcement Administration under 21 C.F.R. § 1308.13-15 even though they contain a small amount of a Schedule I or II controlled substance.  For example, Tylenol 3 is classified as a Schedule III controlled substance even though it contains a small amount of codeine, a Schedule II opiate.  For the purposes of the guidelines, the classification of the controlled substance under 21 C.F.R. § 1308.13-15 is the appropriate classification.</t>
        </r>
      </text>
    </comment>
    <comment ref="A56" authorId="0" shapeId="0">
      <text>
        <r>
          <rPr>
            <sz val="10"/>
            <color indexed="81"/>
            <rFont val="Tahoma"/>
            <family val="2"/>
          </rPr>
          <t>The minimum offense level from the Drug Quantity Table for any of these controlled substances individually, or in combination with another controlled substance, is level 12</t>
        </r>
        <r>
          <rPr>
            <b/>
            <sz val="12"/>
            <color indexed="81"/>
            <rFont val="Tahoma"/>
            <family val="2"/>
          </rPr>
          <t>.</t>
        </r>
        <r>
          <rPr>
            <sz val="12"/>
            <color indexed="81"/>
            <rFont val="Tahoma"/>
            <family val="2"/>
          </rPr>
          <t xml:space="preserve">
</t>
        </r>
      </text>
    </comment>
    <comment ref="A57" authorId="0" shapeId="0">
      <text>
        <r>
          <rPr>
            <b/>
            <sz val="9"/>
            <color indexed="81"/>
            <rFont val="Tahoma"/>
            <family val="2"/>
          </rPr>
          <t xml:space="preserve">USSG 2D1.1 </t>
        </r>
        <r>
          <rPr>
            <b/>
            <i/>
            <sz val="9"/>
            <color indexed="81"/>
            <rFont val="Tahoma"/>
            <family val="2"/>
          </rPr>
          <t>Application Note</t>
        </r>
        <r>
          <rPr>
            <b/>
            <sz val="9"/>
            <color indexed="81"/>
            <rFont val="Tahoma"/>
            <family val="2"/>
          </rPr>
          <t xml:space="preserve"> 1.</t>
        </r>
        <r>
          <rPr>
            <sz val="9"/>
            <color indexed="81"/>
            <rFont val="Tahoma"/>
            <family val="2"/>
          </rPr>
          <t xml:space="preserve"> </t>
        </r>
        <r>
          <rPr>
            <sz val="10"/>
            <color indexed="81"/>
            <rFont val="Tahoma"/>
            <family val="2"/>
          </rPr>
          <t>“Mixture or substance” as used in this guideline has the same meaning as in 21 U.S.C. § 841, except as expressly provided. Mixture or substance does not include materials that must be separated from the controlled substance before the controlled substance can be used.  Examples of such materials include the fiberglass in a cocaine/ fiberglass bonded suitcase, beeswax in a cocaine/beeswax statue, and waste water from an illicit laboratory used to manufacture a controlled substance. If such material cannot readily be separated from the mixture or substance that appropriately is counted in the Drug Quantity Table, the court may use any reasonable method to approximate the weight of the mixture or substance to be counted.</t>
        </r>
      </text>
    </comment>
    <comment ref="A63" authorId="0" shapeId="0">
      <text>
        <r>
          <rPr>
            <b/>
            <sz val="9"/>
            <color indexed="81"/>
            <rFont val="Tahoma"/>
            <family val="2"/>
          </rPr>
          <t xml:space="preserve">USSG 2D1.1(c) Note (A): </t>
        </r>
        <r>
          <rPr>
            <sz val="10"/>
            <color indexed="81"/>
            <rFont val="Tahoma"/>
            <family val="2"/>
          </rPr>
          <t>Unless otherwise specified, the weight of a controlled substance set forth in the table refers to the entire weight of any mixture or substance containing a detectable amount of the controlled substance.  If a mixture or substance contains more than one controlled substance, the weight of the entire mixture or substance is assigned to the controlled substance that results in the greater offense level.</t>
        </r>
      </text>
    </comment>
    <comment ref="A65" authorId="0" shapeId="0">
      <text>
        <r>
          <rPr>
            <b/>
            <sz val="9"/>
            <color indexed="81"/>
            <rFont val="Tahoma"/>
            <family val="2"/>
          </rPr>
          <t xml:space="preserve">USSG 2D1.1(c) Note B. </t>
        </r>
        <r>
          <rPr>
            <sz val="10"/>
            <color indexed="81"/>
            <rFont val="Tahoma"/>
            <family val="2"/>
          </rPr>
          <t xml:space="preserve">The term "Amphetamine (actual)" refers to the weight of the controlled substance, itself, contained in the mixture or substance. For example, a mixture weighing 10 grams containing amphetamine at 50% purity contains 5 grams of amphetamine (actual). In the case of a mixture or substance containing amphetamine, use the offense level determined by the entire weight of the mixture or substance, or the offense level determined by the weight of the amphetamine (actual), whichever is greater.
</t>
        </r>
      </text>
    </comment>
    <comment ref="A67" authorId="0" shapeId="0">
      <text>
        <r>
          <rPr>
            <b/>
            <sz val="9"/>
            <color indexed="81"/>
            <rFont val="Tahoma"/>
            <family val="2"/>
          </rPr>
          <t xml:space="preserve">USSG 2D1.1 </t>
        </r>
        <r>
          <rPr>
            <b/>
            <i/>
            <sz val="9"/>
            <color indexed="81"/>
            <rFont val="Tahoma"/>
            <family val="2"/>
          </rPr>
          <t>Application Note</t>
        </r>
        <r>
          <rPr>
            <b/>
            <sz val="9"/>
            <color indexed="81"/>
            <rFont val="Tahoma"/>
            <family val="2"/>
          </rPr>
          <t xml:space="preserve"> 1. </t>
        </r>
        <r>
          <rPr>
            <sz val="10"/>
            <color indexed="81"/>
            <rFont val="Tahoma"/>
            <family val="2"/>
          </rPr>
          <t>"Mixture or substance" as used in this guideline has the same meaning as in 21 U.S.C. § 841, except as expressly provided. Mixture or substance does not include materials that must be separated from the controlled substance before the controlled substance can be used.  Examples of such materials include the fiberglass in a cocaine/ fiberglass bonded suitcase, beeswax in a cocaine/beeswax statue, and waste water from an illicit laboratory used to manufacture a controlled substance.  If such material cannot readily be separated from the mixture or substance that appropriately is counted in the Drug Quantity Table, the court may use any reasonable method to approximate the weight of the mixture or substance to be counted.</t>
        </r>
      </text>
    </comment>
    <comment ref="A69" authorId="0" shapeId="0">
      <text>
        <r>
          <rPr>
            <b/>
            <sz val="9"/>
            <color indexed="81"/>
            <rFont val="Tahoma"/>
            <family val="2"/>
          </rPr>
          <t xml:space="preserve">USSG 2D1.1(c) Note B: </t>
        </r>
        <r>
          <rPr>
            <sz val="10"/>
            <color indexed="81"/>
            <rFont val="Tahoma"/>
            <family val="2"/>
          </rPr>
          <t>The term "Methamphetamine (actual)" refers to the weight of the controlled substance, itself, contained in the mixture or substance. For example, a mixture weighing 10 grams containing methamphetamine at 50% purity contains 5 grams of methamphetamine (actual). In the case of a mixture or substance containing methamphetamine, use the offense level determined by the entire weight of the mixture or substance, or the offense level determined by the weight of the methamphetamine (actual), whichever is greater.</t>
        </r>
        <r>
          <rPr>
            <sz val="9"/>
            <color indexed="81"/>
            <rFont val="Tahoma"/>
            <family val="2"/>
          </rPr>
          <t xml:space="preserve">
</t>
        </r>
      </text>
    </comment>
    <comment ref="A71" authorId="0" shapeId="0">
      <text>
        <r>
          <rPr>
            <sz val="10"/>
            <color indexed="81"/>
            <rFont val="Tahoma"/>
            <family val="2"/>
          </rPr>
          <t>USSG 2D1.1(c) Note (C). "ICE" is a mixture or substance containing d-methampehtamine hydrochloride of at least 80% purity.</t>
        </r>
        <r>
          <rPr>
            <sz val="12"/>
            <color indexed="81"/>
            <rFont val="Tahoma"/>
            <family val="2"/>
          </rPr>
          <t xml:space="preserve">
</t>
        </r>
      </text>
    </comment>
    <comment ref="A85" authorId="0" shapeId="0">
      <text>
        <r>
          <rPr>
            <b/>
            <sz val="9"/>
            <color indexed="81"/>
            <rFont val="Tahoma"/>
            <family val="2"/>
          </rPr>
          <t xml:space="preserve">USSG 2D1.1(c) Note (D):   </t>
        </r>
        <r>
          <rPr>
            <sz val="10"/>
            <color indexed="81"/>
            <rFont val="Tahoma"/>
            <family val="2"/>
          </rPr>
          <t>"Cocaine base," for the purposes of this guideline, means "crack." "Crack" is the street name for a form of cocaine base, usually prepared by processing cocaine hydrochloride and sodium bicarbonate, and usually appearing in a lumpy, rocklike form.</t>
        </r>
      </text>
    </comment>
    <comment ref="A94" authorId="0" shapeId="0">
      <text>
        <r>
          <rPr>
            <sz val="10"/>
            <color indexed="81"/>
            <rFont val="Tahoma"/>
            <family val="2"/>
          </rPr>
          <t>The minimum offense level from the Drug Quantity Table for any of these controlled substances individually, or in combination with another controlled substance, is level 12</t>
        </r>
        <r>
          <rPr>
            <sz val="12"/>
            <color indexed="81"/>
            <rFont val="Tahoma"/>
            <family val="2"/>
          </rPr>
          <t xml:space="preserve">
</t>
        </r>
      </text>
    </comment>
    <comment ref="A97" authorId="0" shapeId="0">
      <text>
        <r>
          <rPr>
            <sz val="10"/>
            <color indexed="81"/>
            <rFont val="Tahoma"/>
            <family val="2"/>
          </rPr>
          <t>2D1.1(c) Note G: In the case of LSD on a carrier medium (e.g., a sheet of blotter paper), do not use the weight of the LSD/carrier medium.  Instead, treat each dose of LSD on the carrier medium as equal to 0.4 mg of LSD for the purposes of the Drug Quantity Table.
Application Note 10. LSD on a blotter paper carrier medium typically is marked so that the number of doses ("hits") per sheet readily can be determined.  When this is not the case, it is to be presumed that each 1/4 inch by 1/4 inch section of the blotter paper is equal to one dose.
In the case of liquid LSD (LSD that has not been placed onto a carrier medium), using the weight of the LSD alone to calculate the offense level may not adequately reflect the seriousness of the offense.  In such a case, an upward departure may be warranted.</t>
        </r>
        <r>
          <rPr>
            <sz val="12"/>
            <color indexed="81"/>
            <rFont val="Tahoma"/>
            <family val="2"/>
          </rPr>
          <t xml:space="preserve">
</t>
        </r>
      </text>
    </comment>
    <comment ref="A103" authorId="0" shapeId="0">
      <text>
        <r>
          <rPr>
            <b/>
            <sz val="9"/>
            <color indexed="81"/>
            <rFont val="Tahoma"/>
            <family val="2"/>
          </rPr>
          <t xml:space="preserve">See 2D1.1 Application Note 9. </t>
        </r>
        <r>
          <rPr>
            <sz val="10"/>
            <color indexed="81"/>
            <rFont val="Tahoma"/>
            <family val="2"/>
          </rPr>
          <t xml:space="preserve">Determining Quantity Based on Doses, Pills, or Capsules.—If the number of doses, pills, or capsules but not the weight of the controlled substance is known, multiply the number of doses, pills, or capsules by the typical weight per dose in the table below to estimate the total weight of the controlled substance (e.g., 100 doses of Mescaline at 500 mg per dose = 50 gms of mescaline).  The Typical Weight Per Unit Table, prepared from information provided by the Drug Enforcement Administration, displays the typical weight per dose, pill, or capsule for certain controlled substances.  Do not use this table if any more reliable estimate of the total weight is available from case-specific information.  </t>
        </r>
        <r>
          <rPr>
            <i/>
            <sz val="10"/>
            <color indexed="81"/>
            <rFont val="Tahoma"/>
            <family val="2"/>
          </rPr>
          <t xml:space="preserve">Typical weight per unit (dose, pill, or capsule): </t>
        </r>
        <r>
          <rPr>
            <b/>
            <i/>
            <sz val="10"/>
            <color indexed="81"/>
            <rFont val="Tahoma"/>
            <family val="2"/>
          </rPr>
          <t xml:space="preserve">Mescaline 500 mg.    </t>
        </r>
        <r>
          <rPr>
            <b/>
            <sz val="9"/>
            <color indexed="81"/>
            <rFont val="Tahoma"/>
            <family val="2"/>
          </rPr>
          <t xml:space="preserve">
 </t>
        </r>
        <r>
          <rPr>
            <sz val="9"/>
            <color indexed="81"/>
            <rFont val="Tahoma"/>
            <family val="2"/>
          </rPr>
          <t xml:space="preserve">
</t>
        </r>
      </text>
    </comment>
    <comment ref="A109" authorId="0" shapeId="0">
      <text>
        <r>
          <rPr>
            <b/>
            <sz val="9"/>
            <color indexed="81"/>
            <rFont val="Tahoma"/>
            <family val="2"/>
          </rPr>
          <t>See 2D1.1</t>
        </r>
        <r>
          <rPr>
            <b/>
            <i/>
            <sz val="9"/>
            <color indexed="81"/>
            <rFont val="Tahoma"/>
            <family val="2"/>
          </rPr>
          <t xml:space="preserve"> Application Note</t>
        </r>
        <r>
          <rPr>
            <b/>
            <sz val="9"/>
            <color indexed="81"/>
            <rFont val="Tahoma"/>
            <family val="2"/>
          </rPr>
          <t xml:space="preserve"> 9</t>
        </r>
        <r>
          <rPr>
            <sz val="9"/>
            <color indexed="81"/>
            <rFont val="Tahoma"/>
            <family val="2"/>
          </rPr>
          <t xml:space="preserve">. </t>
        </r>
        <r>
          <rPr>
            <sz val="10"/>
            <color indexed="81"/>
            <rFont val="Tahoma"/>
            <family val="2"/>
          </rPr>
          <t xml:space="preserve">Determining Quantity Based on Doses, Pills, or Capsules.—If the number of doses, pills, or capsules but not the weight of the controlled substance is known, multiply the number of doses, pills, or capsules by the typical weight per dose in the table below to estimate the total weight of the controlled substance (e.g., 100 doses of Mescaline at 500 mg per dose = 50 gms of mescaline). The Typical Weight Per Unit Table, prepared from information provided by the Drug Enforcement Administration, displays the typical weight per dose, pill, or capsule for certain controlled substances. Do not use this table if any more reliable estimate of the total weight is available from case-specific information. Typical weight per unit (dose, pill, or capsule): </t>
        </r>
        <r>
          <rPr>
            <b/>
            <i/>
            <sz val="10"/>
            <color indexed="81"/>
            <rFont val="Tahoma"/>
            <family val="2"/>
          </rPr>
          <t>Peyote (dry) 12 grams.</t>
        </r>
        <r>
          <rPr>
            <sz val="10"/>
            <color indexed="81"/>
            <rFont val="Tahoma"/>
            <family val="2"/>
          </rPr>
          <t xml:space="preserve">    </t>
        </r>
      </text>
    </comment>
    <comment ref="A115" authorId="0" shapeId="0">
      <text>
        <r>
          <rPr>
            <b/>
            <sz val="9"/>
            <color indexed="81"/>
            <rFont val="Tahoma"/>
            <family val="2"/>
          </rPr>
          <t xml:space="preserve">USSG 2D1.1(c) Note (B): </t>
        </r>
        <r>
          <rPr>
            <sz val="10"/>
            <color indexed="81"/>
            <rFont val="Tahoma"/>
            <family val="2"/>
          </rPr>
          <t>The term “PCP (actual)”, refers to the weight of the controlled substance, itself, contained in the mixture or substance.  For example, a mixture weighing 10 grams containing PCP at 50% purity contains 5 grams of PCP (actual).  In the case of a mixture or substance containing PCP,  use the offense level determined by the entire weight of the mixture or substance, or the offense level determined by the weight of the PCP (actual), whichever is greater.</t>
        </r>
      </text>
    </comment>
    <comment ref="A131" authorId="0" shapeId="0">
      <text>
        <r>
          <rPr>
            <sz val="10"/>
            <color indexed="81"/>
            <rFont val="Tahoma"/>
            <family val="2"/>
          </rPr>
          <t>See 2D1.1 Application Note 9. Determining Quantity Based on Doses, Pills, or Capsules.—If the number of doses, pills, or capsules but not the weight of the controlled substance is known, multiply the number of doses, pills, or capsules by the typical weight per dose in the table below to estimate the total weight of the controlled substance (e.g., 100 doses of Mescaline at 500 mg per dose = 50 gms of mescaline). The Typical Weight Per Unit Table, prepared from information provided by the Drug Enforcement Administration, displays the typical weight per dose, pill, or capsule for certain controlled substances. Do not use this table if any more reliable estimate of the total weight is available from case-specific information. Typical weight per unit (dose, pill, or capsule):</t>
        </r>
        <r>
          <rPr>
            <b/>
            <sz val="12"/>
            <color indexed="81"/>
            <rFont val="Tahoma"/>
            <family val="2"/>
          </rPr>
          <t xml:space="preserve"> </t>
        </r>
        <r>
          <rPr>
            <b/>
            <sz val="10"/>
            <color indexed="81"/>
            <rFont val="Tahoma"/>
            <family val="2"/>
          </rPr>
          <t>MDMA, 250 mg.</t>
        </r>
        <r>
          <rPr>
            <sz val="12"/>
            <color indexed="81"/>
            <rFont val="Tahoma"/>
            <family val="2"/>
          </rPr>
          <t xml:space="preserve">
</t>
        </r>
      </text>
    </comment>
    <comment ref="A141" authorId="0" shapeId="0">
      <text>
        <r>
          <rPr>
            <b/>
            <sz val="9"/>
            <color indexed="81"/>
            <rFont val="Tahoma"/>
            <family val="2"/>
          </rPr>
          <t xml:space="preserve">USSG 2D1.1(c) Note (E): </t>
        </r>
        <r>
          <rPr>
            <sz val="10"/>
            <color indexed="81"/>
            <rFont val="Tahoma"/>
            <family val="2"/>
          </rPr>
          <t xml:space="preserve"> In the case of an offense involving marihuana plants, treat each plant, regardless of sex, as equivalent to 100 G of marihuana.  Provided, however, that if the actual weight of the marihuana is greater, use the actual weight of the marihuana.
</t>
        </r>
        <r>
          <rPr>
            <b/>
            <sz val="9"/>
            <color indexed="81"/>
            <rFont val="Tahoma"/>
            <family val="2"/>
          </rPr>
          <t xml:space="preserve">
Application Note 1: </t>
        </r>
        <r>
          <rPr>
            <sz val="10"/>
            <color indexed="81"/>
            <rFont val="Tahoma"/>
            <family val="2"/>
          </rPr>
          <t xml:space="preserve"> In the case of marihuana having a moisture content that renders the marihuana unsuitable for consumption without drying (this might occur, for example, with a bale of rain-soaked marihuana or freshly harvested marihuana that had not been dried), an approximation of the weight of the marihuana without such excess moisture content is to be used.
</t>
        </r>
        <r>
          <rPr>
            <b/>
            <sz val="9"/>
            <color indexed="81"/>
            <rFont val="Tahoma"/>
            <family val="2"/>
          </rPr>
          <t xml:space="preserve">
Application Note 2: </t>
        </r>
        <r>
          <rPr>
            <sz val="10"/>
            <color indexed="81"/>
            <rFont val="Tahoma"/>
            <family val="2"/>
          </rPr>
          <t xml:space="preserve"> For purposes of the guidelines, a “plant” is an organism having leaves and a readily observable root formation (e.g., a marihuana cutting having roots, a rootball, or root hairs is a marihuana plant).
</t>
        </r>
      </text>
    </comment>
    <comment ref="A143" authorId="0" shapeId="0">
      <text>
        <r>
          <rPr>
            <b/>
            <sz val="10"/>
            <color indexed="81"/>
            <rFont val="Tahoma"/>
            <family val="2"/>
          </rPr>
          <t xml:space="preserve">2D1.1(c) Note (I). </t>
        </r>
        <r>
          <rPr>
            <sz val="10"/>
            <color indexed="81"/>
            <rFont val="Tahoma"/>
            <family val="2"/>
          </rPr>
          <t>Hashish oil, for the purposes of this guideline, means a preparation of the soluble cannabinoids derived from cannabis that includes (i) one or more of the tetrahydrocannabinols (as listed in 21 C.F.R. § 1308.11(d)(31)), (ii) at least two of the following:  cannabinol, cannabidiol, or cannabi­chromene, and (iii) is essentially free of plant material (e.g., plant fragments).  Typically, hashish oil is a viscous, dark colored oil, but it can vary from a dry resin to a colorless liquid.</t>
        </r>
        <r>
          <rPr>
            <sz val="9"/>
            <color indexed="81"/>
            <rFont val="Tahoma"/>
            <family val="2"/>
          </rPr>
          <t xml:space="preserve">
</t>
        </r>
      </text>
    </comment>
    <comment ref="A150" authorId="0" shapeId="0">
      <text>
        <r>
          <rPr>
            <sz val="9"/>
            <color indexed="81"/>
            <rFont val="Tahoma"/>
            <family val="2"/>
          </rPr>
          <t>The minimum offense level from the Drug Quantity Table for any synthetic cathinone (except a Schedule III, IV, or V substance) individually, or in combination with another controlled substance, is level 12.</t>
        </r>
      </text>
    </comment>
  </commentList>
</comments>
</file>

<file path=xl/sharedStrings.xml><?xml version="1.0" encoding="utf-8"?>
<sst xmlns="http://schemas.openxmlformats.org/spreadsheetml/2006/main" count="150" uniqueCount="109">
  <si>
    <t>Controlled Substance</t>
  </si>
  <si>
    <t>Drug Quantity in grams</t>
  </si>
  <si>
    <t>Schedule I or II Opiates</t>
  </si>
  <si>
    <t>Heroin</t>
  </si>
  <si>
    <t>Dextromoramide</t>
  </si>
  <si>
    <t>Dipipanone</t>
  </si>
  <si>
    <t>1-Methyl-4-phenyl-4-propionoxypiperidine/MPPP</t>
  </si>
  <si>
    <t>1-(2-Phenylethyl)-4-phenyl-4-acetyloxypiperidine/PEPAP</t>
  </si>
  <si>
    <t>Alpharprodine</t>
  </si>
  <si>
    <t>Fentanyl (N-phenyl-N-[1-(2-phenylethyl)-4-piperidinyl] Propanamide</t>
  </si>
  <si>
    <t>Hydromorphone/Dihydromorphinone</t>
  </si>
  <si>
    <t>Levorphanol</t>
  </si>
  <si>
    <t>Meperidine/Pethidine</t>
  </si>
  <si>
    <t>Methadone</t>
  </si>
  <si>
    <t>6-Monoacetylmorphine</t>
  </si>
  <si>
    <t>Morphine</t>
  </si>
  <si>
    <t>Oxycodone (Actual)</t>
  </si>
  <si>
    <t>Oxymorphone</t>
  </si>
  <si>
    <t>Racemorphan</t>
  </si>
  <si>
    <t>Codeine</t>
  </si>
  <si>
    <t xml:space="preserve">Dextropropoxyphene/Propoxyphene-Bulk </t>
  </si>
  <si>
    <t>Ethylmorphine</t>
  </si>
  <si>
    <t>Hydrocodone (actual)</t>
  </si>
  <si>
    <t>Mixed Alkaloids of Opium/Papaveretum</t>
  </si>
  <si>
    <t>Opium</t>
  </si>
  <si>
    <t>Levo-alpha-acetylmethadol (LAAM)</t>
  </si>
  <si>
    <t>Cocaine and Other Schedule I and II Stimluants (and immediate precursors</t>
  </si>
  <si>
    <t>Cocaine HCL</t>
  </si>
  <si>
    <t>N-Ethylamphetamine</t>
  </si>
  <si>
    <t>Fenethylline</t>
  </si>
  <si>
    <t>"ICE"</t>
  </si>
  <si>
    <t>Khat</t>
  </si>
  <si>
    <t xml:space="preserve">4-Methylaminorex ("Euphoria") </t>
  </si>
  <si>
    <t>Methylphenidate (Ritalin)</t>
  </si>
  <si>
    <t>Phenmetrazine</t>
  </si>
  <si>
    <t>Phenylacetone/P2P (when possessed for the purpose of manufacturing methamphetamine)</t>
  </si>
  <si>
    <t>Phenylacetone/P2P (in any other case)</t>
  </si>
  <si>
    <t>Cocaine Base (Crack)</t>
  </si>
  <si>
    <t>Aminorex</t>
  </si>
  <si>
    <t>Methcathinone</t>
  </si>
  <si>
    <t xml:space="preserve">N-N-Dimethylamphetamine </t>
  </si>
  <si>
    <t>N-Benzylpiperazine</t>
  </si>
  <si>
    <t>LSD, PCP, and other Schedule I and II Hallucinogens (and their immediate precursors</t>
  </si>
  <si>
    <t>Bufotenine</t>
  </si>
  <si>
    <t>Diethyltryptamine/DET</t>
  </si>
  <si>
    <t>Dimethyltryptamine/DM</t>
  </si>
  <si>
    <t>Mescaline</t>
  </si>
  <si>
    <t>Mushrooms containing Psilocin and/or Psilocybin (Dry)</t>
  </si>
  <si>
    <t>Mushrooms containing Psilocin and/or Psilocybin (Wet)</t>
  </si>
  <si>
    <t>Peyote (Dry)</t>
  </si>
  <si>
    <t>Peyote (Wet)</t>
  </si>
  <si>
    <t>Phencyclidine/PCP Mixture</t>
  </si>
  <si>
    <t>Phencydlidine/PCP Actual</t>
  </si>
  <si>
    <t>Psilocin</t>
  </si>
  <si>
    <t>Psilocybin</t>
  </si>
  <si>
    <t xml:space="preserve">Pyrrolidine Analog of Phencyclidine/PHP </t>
  </si>
  <si>
    <t xml:space="preserve">Thiophene Analog of Phencyclidine/TCP </t>
  </si>
  <si>
    <t>4-Bromo-2,5-Dimethoxyamphetamine/DOB</t>
  </si>
  <si>
    <t xml:space="preserve">2,5-Dimethoxy-4-methylamphetamine/DOM </t>
  </si>
  <si>
    <t>3,4-Methylenedioxyamphetamine/MDA</t>
  </si>
  <si>
    <t xml:space="preserve">3,4-Methylenedioxymethamphetamine/MDMA </t>
  </si>
  <si>
    <t>3,4-Methylenedioxy-N-ethylamphetamine/MDEA</t>
  </si>
  <si>
    <t>Paramethoxymethamphetamine/PMA</t>
  </si>
  <si>
    <t>1-Piperidinocyclohexanecarbonitrile/PCC</t>
  </si>
  <si>
    <t>N-ethyl-1-phenylcyclohexylamine (PCE)</t>
  </si>
  <si>
    <t>Schedule I Marihuana</t>
  </si>
  <si>
    <t>Hashish Oil</t>
  </si>
  <si>
    <t>Cannabis Resin or Hashish</t>
  </si>
  <si>
    <t>Tetrahydrocannabinol, Organic</t>
  </si>
  <si>
    <t>Tetrahydrocannabinol, Synthetic</t>
  </si>
  <si>
    <t>Other Controlled Substances</t>
  </si>
  <si>
    <t>Flunitrazepam</t>
  </si>
  <si>
    <t>Gamma-hydroxybutyric acid (GHB)</t>
  </si>
  <si>
    <t>Ketamine</t>
  </si>
  <si>
    <t>Ephedrine (when relating to meth manufacture) actual weight</t>
  </si>
  <si>
    <t>Phenylpropanolamine (when relating to meth manufacture) actual weight</t>
  </si>
  <si>
    <t>Pseudoephedrine (when relating to meth manufacture) actual weight</t>
  </si>
  <si>
    <t>1 ml 1,4-butanediol</t>
  </si>
  <si>
    <t>1 ml gamma butryolactone</t>
  </si>
  <si>
    <t>USSG 2D1.1(a)(5) Base Offense Level before application of specific offense characteristics, Chapters 3 or 4 adjustments, or reduction for acceptance of responsibility</t>
  </si>
  <si>
    <t>Public Defender</t>
  </si>
  <si>
    <t>Kansas Federal</t>
  </si>
  <si>
    <t>Total kilograms converted drug weight</t>
  </si>
  <si>
    <r>
      <rPr>
        <b/>
        <sz val="11.5"/>
        <color theme="1"/>
        <rFont val="Calibri Light"/>
        <family val="2"/>
        <scheme val="major"/>
      </rPr>
      <t>Amphetamine</t>
    </r>
    <r>
      <rPr>
        <sz val="11.5"/>
        <color theme="1"/>
        <rFont val="Calibri Light"/>
        <family val="2"/>
        <scheme val="major"/>
      </rPr>
      <t xml:space="preserve"> (mixture)</t>
    </r>
  </si>
  <si>
    <r>
      <rPr>
        <b/>
        <sz val="11.5"/>
        <color theme="1"/>
        <rFont val="Calibri Light"/>
        <family val="2"/>
        <scheme val="major"/>
      </rPr>
      <t>Amphetamine</t>
    </r>
    <r>
      <rPr>
        <sz val="11.5"/>
        <color theme="1"/>
        <rFont val="Calibri Light"/>
        <family val="2"/>
        <scheme val="major"/>
      </rPr>
      <t xml:space="preserve"> (actual)</t>
    </r>
  </si>
  <si>
    <r>
      <rPr>
        <b/>
        <sz val="11.5"/>
        <color theme="1"/>
        <rFont val="Calibri Light"/>
        <family val="2"/>
        <scheme val="major"/>
      </rPr>
      <t>Methamphetamine</t>
    </r>
    <r>
      <rPr>
        <sz val="11.5"/>
        <color theme="1"/>
        <rFont val="Calibri Light"/>
        <family val="2"/>
        <scheme val="major"/>
      </rPr>
      <t xml:space="preserve"> (mixture)</t>
    </r>
  </si>
  <si>
    <r>
      <rPr>
        <b/>
        <sz val="11.5"/>
        <color theme="1"/>
        <rFont val="Calibri Light"/>
        <family val="2"/>
        <scheme val="major"/>
      </rPr>
      <t>Methamphetamine</t>
    </r>
    <r>
      <rPr>
        <sz val="11.5"/>
        <color theme="1"/>
        <rFont val="Calibri Light"/>
        <family val="2"/>
        <scheme val="major"/>
      </rPr>
      <t xml:space="preserve"> (actual)</t>
    </r>
  </si>
  <si>
    <r>
      <t xml:space="preserve">Converted Drug Weight Spreadsheet           2018 US Sentencing Guidelines              2D1.1 </t>
    </r>
    <r>
      <rPr>
        <b/>
        <i/>
        <sz val="12"/>
        <color theme="1"/>
        <rFont val="Calibri Light"/>
        <family val="2"/>
        <scheme val="major"/>
      </rPr>
      <t>Application Note 8D</t>
    </r>
  </si>
  <si>
    <t>Total CDW in kilograms</t>
  </si>
  <si>
    <t>Converted Drug Weight(CDW)/gram</t>
  </si>
  <si>
    <t>Fentanyl Analogue</t>
  </si>
  <si>
    <r>
      <t>Marihuana/Cannabis</t>
    </r>
    <r>
      <rPr>
        <sz val="11.5"/>
        <color theme="1"/>
        <rFont val="Calibri Light"/>
        <family val="2"/>
        <scheme val="major"/>
      </rPr>
      <t>, granuated, powdered, etc.</t>
    </r>
  </si>
  <si>
    <r>
      <rPr>
        <b/>
        <sz val="12"/>
        <color theme="1"/>
        <rFont val="Calibri Light"/>
        <family val="2"/>
        <scheme val="major"/>
      </rPr>
      <t>Amphetamine</t>
    </r>
    <r>
      <rPr>
        <sz val="12"/>
        <color theme="1"/>
        <rFont val="Calibri Light"/>
        <family val="2"/>
        <scheme val="major"/>
      </rPr>
      <t xml:space="preserve"> (mixture)</t>
    </r>
  </si>
  <si>
    <r>
      <rPr>
        <b/>
        <sz val="12"/>
        <color theme="1"/>
        <rFont val="Calibri Light"/>
        <family val="2"/>
        <scheme val="major"/>
      </rPr>
      <t>Amphetamine</t>
    </r>
    <r>
      <rPr>
        <sz val="12"/>
        <color theme="1"/>
        <rFont val="Calibri Light"/>
        <family val="2"/>
        <scheme val="major"/>
      </rPr>
      <t xml:space="preserve"> (actual)</t>
    </r>
  </si>
  <si>
    <r>
      <rPr>
        <b/>
        <sz val="12"/>
        <color theme="1"/>
        <rFont val="Calibri Light"/>
        <family val="2"/>
        <scheme val="major"/>
      </rPr>
      <t>Methamphetamine</t>
    </r>
    <r>
      <rPr>
        <sz val="12"/>
        <color theme="1"/>
        <rFont val="Calibri Light"/>
        <family val="2"/>
        <scheme val="major"/>
      </rPr>
      <t xml:space="preserve"> (mixture)</t>
    </r>
  </si>
  <si>
    <r>
      <rPr>
        <b/>
        <sz val="12"/>
        <color theme="1"/>
        <rFont val="Calibri Light"/>
        <family val="2"/>
        <scheme val="major"/>
      </rPr>
      <t>Methamphetamine</t>
    </r>
    <r>
      <rPr>
        <sz val="12"/>
        <color theme="1"/>
        <rFont val="Calibri Light"/>
        <family val="2"/>
        <scheme val="major"/>
      </rPr>
      <t xml:space="preserve"> (actual)</t>
    </r>
  </si>
  <si>
    <r>
      <t>Cocaine Base</t>
    </r>
    <r>
      <rPr>
        <sz val="12"/>
        <color theme="1"/>
        <rFont val="Calibri Light"/>
        <family val="2"/>
        <scheme val="major"/>
      </rPr>
      <t xml:space="preserve"> (Crack)</t>
    </r>
  </si>
  <si>
    <t>Synthetic Canthinones (Except Schedule III, IV, and V Substances)</t>
  </si>
  <si>
    <t>Synthetic Canthinones</t>
  </si>
  <si>
    <r>
      <rPr>
        <b/>
        <sz val="12"/>
        <color theme="1"/>
        <rFont val="Calibri Light"/>
        <family val="2"/>
        <scheme val="major"/>
      </rPr>
      <t>LSD Actual</t>
    </r>
    <r>
      <rPr>
        <sz val="12"/>
        <color theme="1"/>
        <rFont val="Calibri Light"/>
        <family val="2"/>
        <scheme val="major"/>
      </rPr>
      <t xml:space="preserve"> (see also: §2D1.1(c) Note (G), and </t>
    </r>
    <r>
      <rPr>
        <i/>
        <sz val="12"/>
        <color theme="1"/>
        <rFont val="Calibri Light"/>
        <family val="2"/>
        <scheme val="major"/>
      </rPr>
      <t>Application Note</t>
    </r>
    <r>
      <rPr>
        <sz val="12"/>
        <color theme="1"/>
        <rFont val="Calibri Light"/>
        <family val="2"/>
        <scheme val="major"/>
      </rPr>
      <t xml:space="preserve"> 10)</t>
    </r>
  </si>
  <si>
    <r>
      <rPr>
        <b/>
        <sz val="11.5"/>
        <color theme="1"/>
        <rFont val="Calibri Light"/>
        <family val="2"/>
        <scheme val="major"/>
      </rPr>
      <t>LSD Actual</t>
    </r>
    <r>
      <rPr>
        <sz val="11.5"/>
        <color theme="1"/>
        <rFont val="Calibri Light"/>
        <family val="2"/>
        <scheme val="major"/>
      </rPr>
      <t xml:space="preserve"> (see also: §2D1.1(c) Note (G), and </t>
    </r>
    <r>
      <rPr>
        <i/>
        <sz val="11.5"/>
        <color theme="1"/>
        <rFont val="Calibri Light"/>
        <family val="2"/>
        <scheme val="major"/>
      </rPr>
      <t>Application Note</t>
    </r>
    <r>
      <rPr>
        <sz val="11.5"/>
        <color theme="1"/>
        <rFont val="Calibri Light"/>
        <family val="2"/>
        <scheme val="major"/>
      </rPr>
      <t xml:space="preserve"> 10)</t>
    </r>
  </si>
  <si>
    <t>Synthetic Cannabinoids (Except Schedule II, IV, and V Substances</t>
  </si>
  <si>
    <t>Synthetic Cannabinoids</t>
  </si>
  <si>
    <t>Converted Drug Weight (CDW) /gram</t>
  </si>
  <si>
    <t>Total CDW  in kilograms</t>
  </si>
  <si>
    <r>
      <t>Marihuana/Cannabis</t>
    </r>
    <r>
      <rPr>
        <sz val="12"/>
        <color theme="1"/>
        <rFont val="Calibri Light"/>
        <family val="2"/>
        <scheme val="major"/>
      </rPr>
      <t>, granulated, powdered, etc.</t>
    </r>
  </si>
  <si>
    <r>
      <t>Ephedrine</t>
    </r>
    <r>
      <rPr>
        <sz val="12"/>
        <color theme="1"/>
        <rFont val="Calibri Light"/>
        <family val="2"/>
        <scheme val="major"/>
      </rPr>
      <t xml:space="preserve"> (when relating to meth manufacture) actual weight</t>
    </r>
  </si>
  <si>
    <r>
      <t xml:space="preserve">Phenylpropanolamine </t>
    </r>
    <r>
      <rPr>
        <sz val="12"/>
        <color theme="1"/>
        <rFont val="Calibri Light"/>
        <family val="2"/>
        <scheme val="major"/>
      </rPr>
      <t>(when relating to meth manufacture) actual weight</t>
    </r>
  </si>
  <si>
    <r>
      <t xml:space="preserve">Pseudoephedrine </t>
    </r>
    <r>
      <rPr>
        <sz val="12"/>
        <color theme="1"/>
        <rFont val="Calibri Light"/>
        <family val="2"/>
        <scheme val="major"/>
      </rPr>
      <t>(when relating to meth manufacture) actual weight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</si>
</sst>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2" x14ac:knownFonts="1">
    <font>
      <sz val="11"/>
      <color theme="1"/>
      <name val="Calibri"/>
      <family val="2"/>
      <scheme val="minor"/>
    </font>
    <font>
      <b/>
      <sz val="11"/>
      <color theme="1"/>
      <name val="Calibri"/>
      <family val="2"/>
      <scheme val="minor"/>
    </font>
    <font>
      <b/>
      <sz val="12"/>
      <color theme="1"/>
      <name val="Calibri"/>
      <family val="2"/>
      <scheme val="minor"/>
    </font>
    <font>
      <sz val="12"/>
      <color theme="1"/>
      <name val="Calibri"/>
      <family val="2"/>
      <scheme val="minor"/>
    </font>
    <font>
      <b/>
      <sz val="9"/>
      <color indexed="81"/>
      <name val="Tahoma"/>
      <family val="2"/>
    </font>
    <font>
      <sz val="10"/>
      <color indexed="81"/>
      <name val="Tahoma"/>
      <family val="2"/>
    </font>
    <font>
      <b/>
      <i/>
      <sz val="9"/>
      <color indexed="81"/>
      <name val="Tahoma"/>
      <family val="2"/>
    </font>
    <font>
      <sz val="9"/>
      <color indexed="81"/>
      <name val="Tahoma"/>
      <family val="2"/>
    </font>
    <font>
      <sz val="12"/>
      <color indexed="81"/>
      <name val="Tahoma"/>
      <family val="2"/>
    </font>
    <font>
      <b/>
      <sz val="12"/>
      <color indexed="81"/>
      <name val="Tahoma"/>
      <family val="2"/>
    </font>
    <font>
      <i/>
      <sz val="10"/>
      <color indexed="81"/>
      <name val="Tahoma"/>
      <family val="2"/>
    </font>
    <font>
      <b/>
      <i/>
      <sz val="10"/>
      <color indexed="81"/>
      <name val="Tahoma"/>
      <family val="2"/>
    </font>
    <font>
      <b/>
      <sz val="10"/>
      <color indexed="81"/>
      <name val="Tahoma"/>
      <family val="2"/>
    </font>
    <font>
      <b/>
      <sz val="11.5"/>
      <color theme="1"/>
      <name val="Calibri Light"/>
      <family val="2"/>
      <scheme val="major"/>
    </font>
    <font>
      <sz val="11.5"/>
      <color theme="1"/>
      <name val="Calibri Light"/>
      <family val="2"/>
      <scheme val="major"/>
    </font>
    <font>
      <b/>
      <sz val="11.5"/>
      <color rgb="FF000000"/>
      <name val="Calibri Light"/>
      <family val="2"/>
      <scheme val="major"/>
    </font>
    <font>
      <sz val="11.5"/>
      <name val="Calibri Light"/>
      <family val="2"/>
      <scheme val="major"/>
    </font>
    <font>
      <sz val="11.5"/>
      <color rgb="FF000000"/>
      <name val="Calibri Light"/>
      <family val="2"/>
      <scheme val="major"/>
    </font>
    <font>
      <b/>
      <sz val="12"/>
      <color theme="1"/>
      <name val="Calibri Light"/>
      <family val="2"/>
      <scheme val="major"/>
    </font>
    <font>
      <b/>
      <sz val="11"/>
      <color theme="1"/>
      <name val="Calibri Light"/>
      <family val="2"/>
      <scheme val="major"/>
    </font>
    <font>
      <b/>
      <sz val="10.5"/>
      <color theme="1"/>
      <name val="Calibri Light"/>
      <family val="2"/>
      <scheme val="major"/>
    </font>
    <font>
      <sz val="11"/>
      <color theme="1"/>
      <name val="Calibri Light"/>
      <family val="2"/>
      <scheme val="major"/>
    </font>
    <font>
      <sz val="12"/>
      <color theme="1"/>
      <name val="Calibri Light"/>
      <family val="2"/>
      <scheme val="major"/>
    </font>
    <font>
      <b/>
      <i/>
      <sz val="12"/>
      <color theme="1"/>
      <name val="Calibri Light"/>
      <family val="2"/>
      <scheme val="major"/>
    </font>
    <font>
      <i/>
      <sz val="12"/>
      <color theme="1"/>
      <name val="Calibri Light"/>
      <family val="2"/>
      <scheme val="major"/>
    </font>
    <font>
      <b/>
      <i/>
      <sz val="10"/>
      <color theme="1"/>
      <name val="Calibri Light"/>
      <family val="2"/>
      <scheme val="major"/>
    </font>
    <font>
      <i/>
      <sz val="11.5"/>
      <color theme="1"/>
      <name val="Calibri Light"/>
      <family val="2"/>
      <scheme val="major"/>
    </font>
    <font>
      <b/>
      <sz val="12"/>
      <color rgb="FF000000"/>
      <name val="Calibri Light"/>
      <family val="2"/>
      <scheme val="major"/>
    </font>
    <font>
      <b/>
      <sz val="12"/>
      <name val="Calibri Light"/>
      <family val="2"/>
      <scheme val="major"/>
    </font>
    <font>
      <b/>
      <i/>
      <sz val="13"/>
      <color theme="1"/>
      <name val="Calibri Light"/>
      <family val="2"/>
      <scheme val="major"/>
    </font>
    <font>
      <b/>
      <sz val="13"/>
      <color theme="1"/>
      <name val="Calibri Light"/>
      <family val="2"/>
      <scheme val="major"/>
    </font>
    <font>
      <sz val="11"/>
      <color indexed="81"/>
      <name val="Calibri Light"/>
      <family val="2"/>
      <scheme val="major"/>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22">
    <border>
      <left/>
      <right/>
      <top/>
      <bottom/>
      <diagonal/>
    </border>
    <border>
      <left/>
      <right/>
      <top/>
      <bottom style="double">
        <color auto="1"/>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right/>
      <top style="medium">
        <color auto="1"/>
      </top>
      <bottom style="medium">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n">
        <color theme="0"/>
      </left>
      <right style="thin">
        <color theme="0"/>
      </right>
      <top/>
      <bottom/>
      <diagonal/>
    </border>
    <border>
      <left style="thin">
        <color theme="0"/>
      </left>
      <right style="thin">
        <color theme="0"/>
      </right>
      <top style="thin">
        <color theme="0"/>
      </top>
      <bottom style="thin">
        <color theme="0"/>
      </bottom>
      <diagonal/>
    </border>
    <border>
      <left/>
      <right/>
      <top style="medium">
        <color auto="1"/>
      </top>
      <bottom style="double">
        <color auto="1"/>
      </bottom>
      <diagonal/>
    </border>
    <border>
      <left style="thin">
        <color theme="0"/>
      </left>
      <right style="medium">
        <color auto="1"/>
      </right>
      <top style="thin">
        <color theme="0"/>
      </top>
      <bottom style="medium">
        <color auto="1"/>
      </bottom>
      <diagonal/>
    </border>
    <border>
      <left style="thin">
        <color theme="0"/>
      </left>
      <right style="medium">
        <color auto="1"/>
      </right>
      <top style="thin">
        <color theme="0"/>
      </top>
      <bottom style="thin">
        <color theme="0"/>
      </bottom>
      <diagonal/>
    </border>
    <border>
      <left style="thick">
        <color theme="1"/>
      </left>
      <right style="thin">
        <color theme="0"/>
      </right>
      <top style="thin">
        <color theme="0"/>
      </top>
      <bottom style="thin">
        <color theme="0"/>
      </bottom>
      <diagonal/>
    </border>
    <border>
      <left style="thick">
        <color theme="1"/>
      </left>
      <right style="thin">
        <color theme="0"/>
      </right>
      <top/>
      <bottom style="medium">
        <color auto="1"/>
      </bottom>
      <diagonal/>
    </border>
    <border>
      <left style="thick">
        <color theme="1"/>
      </left>
      <right style="thin">
        <color theme="0"/>
      </right>
      <top style="thick">
        <color theme="1"/>
      </top>
      <bottom style="thin">
        <color theme="0"/>
      </bottom>
      <diagonal/>
    </border>
    <border>
      <left style="thin">
        <color theme="0"/>
      </left>
      <right style="thin">
        <color theme="0"/>
      </right>
      <top style="thick">
        <color theme="1"/>
      </top>
      <bottom style="thin">
        <color theme="0"/>
      </bottom>
      <diagonal/>
    </border>
    <border>
      <left style="thin">
        <color theme="0"/>
      </left>
      <right style="medium">
        <color auto="1"/>
      </right>
      <top style="thick">
        <color theme="1"/>
      </top>
      <bottom style="thin">
        <color theme="0"/>
      </bottom>
      <diagonal/>
    </border>
  </borders>
  <cellStyleXfs count="1">
    <xf numFmtId="0" fontId="0" fillId="0" borderId="0"/>
  </cellStyleXfs>
  <cellXfs count="119">
    <xf numFmtId="0" fontId="0" fillId="0" borderId="0" xfId="0"/>
    <xf numFmtId="0" fontId="0" fillId="0" borderId="0" xfId="0" applyProtection="1"/>
    <xf numFmtId="0" fontId="2" fillId="0" borderId="0" xfId="0" applyFont="1" applyBorder="1" applyAlignment="1" applyProtection="1">
      <alignment vertical="top"/>
    </xf>
    <xf numFmtId="0" fontId="2" fillId="2" borderId="5" xfId="0" applyFont="1" applyFill="1" applyBorder="1" applyAlignment="1" applyProtection="1">
      <alignment vertical="top"/>
    </xf>
    <xf numFmtId="0" fontId="0" fillId="0" borderId="0" xfId="0" applyFont="1" applyProtection="1"/>
    <xf numFmtId="3" fontId="0" fillId="0" borderId="0" xfId="0" applyNumberFormat="1" applyFont="1" applyProtection="1"/>
    <xf numFmtId="0" fontId="0" fillId="3" borderId="5" xfId="0" applyFont="1" applyFill="1" applyBorder="1" applyProtection="1"/>
    <xf numFmtId="0" fontId="1" fillId="3" borderId="5" xfId="0" applyFont="1" applyFill="1" applyBorder="1" applyProtection="1"/>
    <xf numFmtId="0" fontId="0" fillId="0" borderId="0" xfId="0" applyFont="1" applyAlignment="1" applyProtection="1">
      <alignment horizontal="right" indent="3"/>
    </xf>
    <xf numFmtId="0" fontId="3" fillId="0" borderId="10" xfId="0" applyFont="1" applyBorder="1" applyProtection="1"/>
    <xf numFmtId="0" fontId="2" fillId="0" borderId="0" xfId="0" applyFont="1" applyAlignment="1" applyProtection="1">
      <alignment vertical="top"/>
    </xf>
    <xf numFmtId="0" fontId="0" fillId="0" borderId="0" xfId="0" applyAlignment="1" applyProtection="1">
      <alignment horizontal="justify" wrapText="1"/>
    </xf>
    <xf numFmtId="0" fontId="2" fillId="0" borderId="0" xfId="0" applyFont="1" applyProtection="1"/>
    <xf numFmtId="3" fontId="2" fillId="0" borderId="11" xfId="0" applyNumberFormat="1" applyFont="1" applyBorder="1" applyAlignment="1" applyProtection="1">
      <alignment horizontal="right"/>
    </xf>
    <xf numFmtId="0" fontId="0" fillId="0" borderId="12" xfId="0" applyBorder="1" applyProtection="1"/>
    <xf numFmtId="0" fontId="0" fillId="0" borderId="12" xfId="0" applyBorder="1" applyAlignment="1" applyProtection="1">
      <alignment horizontal="center" wrapText="1"/>
    </xf>
    <xf numFmtId="0" fontId="0" fillId="0" borderId="13" xfId="0" applyBorder="1" applyProtection="1"/>
    <xf numFmtId="0" fontId="0" fillId="0" borderId="16" xfId="0" applyBorder="1" applyProtection="1"/>
    <xf numFmtId="0" fontId="0" fillId="0" borderId="15" xfId="0" applyBorder="1" applyProtection="1"/>
    <xf numFmtId="0" fontId="0" fillId="0" borderId="20" xfId="0" applyBorder="1" applyProtection="1"/>
    <xf numFmtId="0" fontId="0" fillId="0" borderId="21" xfId="0" applyBorder="1" applyProtection="1"/>
    <xf numFmtId="0" fontId="0" fillId="0" borderId="0" xfId="0" applyAlignment="1">
      <alignment vertical="top"/>
    </xf>
    <xf numFmtId="0" fontId="13" fillId="0" borderId="0" xfId="0" applyFont="1" applyAlignment="1" applyProtection="1">
      <alignment vertical="top" wrapText="1"/>
    </xf>
    <xf numFmtId="0" fontId="14" fillId="0" borderId="0" xfId="0" applyFont="1" applyAlignment="1" applyProtection="1">
      <alignment vertical="top" wrapText="1"/>
    </xf>
    <xf numFmtId="0" fontId="15" fillId="0" borderId="0" xfId="0" applyFont="1" applyAlignment="1" applyProtection="1">
      <alignment vertical="top" wrapText="1"/>
    </xf>
    <xf numFmtId="0" fontId="16" fillId="0" borderId="0" xfId="0" applyFont="1" applyAlignment="1">
      <alignment vertical="top" wrapText="1"/>
    </xf>
    <xf numFmtId="0" fontId="17" fillId="0" borderId="0" xfId="0" applyFont="1" applyAlignment="1" applyProtection="1">
      <alignment vertical="top" wrapText="1"/>
    </xf>
    <xf numFmtId="0" fontId="18" fillId="0" borderId="0" xfId="0" applyFont="1" applyBorder="1" applyAlignment="1" applyProtection="1">
      <alignment horizontal="center" vertical="top" wrapText="1"/>
    </xf>
    <xf numFmtId="0" fontId="18" fillId="0" borderId="0" xfId="0" applyFont="1" applyBorder="1" applyAlignment="1" applyProtection="1">
      <alignment vertical="top"/>
    </xf>
    <xf numFmtId="0" fontId="20" fillId="0" borderId="0" xfId="0" applyFont="1" applyBorder="1" applyAlignment="1" applyProtection="1">
      <alignment horizontal="center" vertical="top" wrapText="1"/>
    </xf>
    <xf numFmtId="0" fontId="18" fillId="0" borderId="2" xfId="0" applyFont="1" applyBorder="1" applyAlignment="1" applyProtection="1">
      <alignment horizontal="left"/>
    </xf>
    <xf numFmtId="0" fontId="21" fillId="0" borderId="3" xfId="0" applyFont="1" applyBorder="1" applyProtection="1"/>
    <xf numFmtId="0" fontId="18" fillId="0" borderId="4" xfId="0" applyFont="1" applyBorder="1" applyProtection="1"/>
    <xf numFmtId="0" fontId="21" fillId="0" borderId="0" xfId="0" applyFont="1"/>
    <xf numFmtId="0" fontId="18" fillId="2" borderId="5" xfId="0" applyFont="1" applyFill="1" applyBorder="1" applyAlignment="1" applyProtection="1">
      <alignment horizontal="center" vertical="top" wrapText="1"/>
    </xf>
    <xf numFmtId="0" fontId="18" fillId="2" borderId="5" xfId="0" applyFont="1" applyFill="1" applyBorder="1" applyAlignment="1" applyProtection="1">
      <alignment vertical="top"/>
    </xf>
    <xf numFmtId="0" fontId="20" fillId="2" borderId="5" xfId="0" applyFont="1" applyFill="1" applyBorder="1" applyAlignment="1" applyProtection="1">
      <alignment horizontal="center" vertical="top" wrapText="1"/>
    </xf>
    <xf numFmtId="4" fontId="21" fillId="0" borderId="6" xfId="0" applyNumberFormat="1" applyFont="1" applyBorder="1" applyAlignment="1" applyProtection="1">
      <alignment horizontal="right" vertical="top"/>
      <protection locked="0"/>
    </xf>
    <xf numFmtId="0" fontId="21" fillId="0" borderId="0" xfId="0" applyFont="1" applyProtection="1"/>
    <xf numFmtId="3" fontId="21" fillId="0" borderId="0" xfId="0" applyNumberFormat="1" applyFont="1" applyProtection="1"/>
    <xf numFmtId="4" fontId="21" fillId="0" borderId="0" xfId="0" applyNumberFormat="1" applyFont="1" applyBorder="1" applyAlignment="1" applyProtection="1">
      <alignment horizontal="right" vertical="top"/>
      <protection locked="0"/>
    </xf>
    <xf numFmtId="4" fontId="21" fillId="0" borderId="7" xfId="0" applyNumberFormat="1" applyFont="1" applyBorder="1" applyAlignment="1" applyProtection="1">
      <alignment horizontal="right" vertical="top"/>
      <protection locked="0"/>
    </xf>
    <xf numFmtId="4" fontId="21" fillId="0" borderId="0" xfId="0" applyNumberFormat="1" applyFont="1" applyAlignment="1" applyProtection="1">
      <alignment horizontal="right" vertical="top"/>
    </xf>
    <xf numFmtId="4" fontId="21" fillId="3" borderId="5" xfId="0" applyNumberFormat="1" applyFont="1" applyFill="1" applyBorder="1" applyAlignment="1" applyProtection="1">
      <alignment horizontal="right" vertical="top"/>
      <protection locked="0"/>
    </xf>
    <xf numFmtId="0" fontId="21" fillId="3" borderId="5" xfId="0" applyFont="1" applyFill="1" applyBorder="1" applyProtection="1"/>
    <xf numFmtId="4" fontId="19" fillId="3" borderId="5" xfId="0" applyNumberFormat="1" applyFont="1" applyFill="1" applyBorder="1" applyAlignment="1" applyProtection="1">
      <alignment horizontal="right" vertical="top"/>
    </xf>
    <xf numFmtId="0" fontId="19" fillId="3" borderId="5" xfId="0" applyFont="1" applyFill="1" applyBorder="1" applyProtection="1"/>
    <xf numFmtId="0" fontId="21" fillId="0" borderId="0" xfId="0" applyFont="1" applyAlignment="1" applyProtection="1">
      <alignment vertical="top"/>
    </xf>
    <xf numFmtId="4" fontId="21" fillId="0" borderId="0" xfId="0" applyNumberFormat="1" applyFont="1" applyBorder="1" applyAlignment="1" applyProtection="1">
      <alignment horizontal="right" vertical="top"/>
    </xf>
    <xf numFmtId="4" fontId="21" fillId="0" borderId="8" xfId="0" applyNumberFormat="1" applyFont="1" applyBorder="1" applyAlignment="1" applyProtection="1">
      <alignment horizontal="right" vertical="top"/>
      <protection locked="0"/>
    </xf>
    <xf numFmtId="0" fontId="22" fillId="0" borderId="0" xfId="0" applyFont="1" applyProtection="1"/>
    <xf numFmtId="3" fontId="22" fillId="0" borderId="0" xfId="0" applyNumberFormat="1" applyFont="1" applyAlignment="1" applyProtection="1">
      <alignment vertical="top"/>
    </xf>
    <xf numFmtId="0" fontId="22" fillId="0" borderId="0" xfId="0" applyFont="1" applyAlignment="1" applyProtection="1">
      <alignment vertical="top"/>
    </xf>
    <xf numFmtId="164" fontId="22" fillId="0" borderId="0" xfId="0" applyNumberFormat="1" applyFont="1" applyAlignment="1" applyProtection="1">
      <alignment vertical="top"/>
    </xf>
    <xf numFmtId="4" fontId="22" fillId="0" borderId="0" xfId="0" applyNumberFormat="1" applyFont="1" applyAlignment="1" applyProtection="1">
      <alignment vertical="top"/>
    </xf>
    <xf numFmtId="0" fontId="25" fillId="0" borderId="19" xfId="0" applyFont="1" applyBorder="1" applyAlignment="1" applyProtection="1">
      <alignment horizontal="right"/>
    </xf>
    <xf numFmtId="0" fontId="18" fillId="0" borderId="1" xfId="0" applyFont="1" applyBorder="1" applyAlignment="1" applyProtection="1">
      <alignment horizontal="center" vertical="top"/>
    </xf>
    <xf numFmtId="0" fontId="18" fillId="0" borderId="1" xfId="0" applyFont="1" applyBorder="1" applyAlignment="1" applyProtection="1">
      <alignment vertical="top"/>
    </xf>
    <xf numFmtId="0" fontId="18" fillId="0" borderId="1" xfId="0" applyFont="1" applyBorder="1" applyAlignment="1" applyProtection="1">
      <alignment horizontal="center" vertical="top" wrapText="1"/>
    </xf>
    <xf numFmtId="0" fontId="19" fillId="0" borderId="1" xfId="0" applyFont="1" applyBorder="1" applyAlignment="1" applyProtection="1">
      <alignment horizontal="center" vertical="top" wrapText="1"/>
    </xf>
    <xf numFmtId="0" fontId="19" fillId="0" borderId="1" xfId="0" applyFont="1" applyBorder="1" applyAlignment="1" applyProtection="1">
      <alignment vertical="top"/>
    </xf>
    <xf numFmtId="0" fontId="18" fillId="0" borderId="0" xfId="0" applyFont="1" applyBorder="1" applyAlignment="1" applyProtection="1">
      <alignment horizontal="center" vertical="top"/>
    </xf>
    <xf numFmtId="0" fontId="13" fillId="2" borderId="5" xfId="0" applyFont="1" applyFill="1" applyBorder="1" applyAlignment="1" applyProtection="1">
      <alignment horizontal="left" vertical="top" wrapText="1"/>
    </xf>
    <xf numFmtId="0" fontId="14" fillId="0" borderId="0" xfId="0" applyFont="1" applyAlignment="1">
      <alignment vertical="top" wrapText="1"/>
    </xf>
    <xf numFmtId="0" fontId="13" fillId="3" borderId="5" xfId="0" applyFont="1" applyFill="1" applyBorder="1" applyAlignment="1" applyProtection="1">
      <alignment vertical="top"/>
    </xf>
    <xf numFmtId="0" fontId="16" fillId="0" borderId="0" xfId="0" applyFont="1" applyAlignment="1" applyProtection="1">
      <alignment vertical="top" wrapText="1"/>
    </xf>
    <xf numFmtId="0" fontId="13" fillId="3" borderId="5" xfId="0" applyFont="1" applyFill="1" applyBorder="1" applyAlignment="1" applyProtection="1">
      <alignment vertical="top" wrapText="1"/>
    </xf>
    <xf numFmtId="0" fontId="21" fillId="0" borderId="0" xfId="0" applyFont="1" applyAlignment="1" applyProtection="1">
      <alignment horizontal="right" indent="3"/>
    </xf>
    <xf numFmtId="0" fontId="18" fillId="0" borderId="0" xfId="0" applyFont="1" applyAlignment="1" applyProtection="1">
      <alignment vertical="top"/>
    </xf>
    <xf numFmtId="0" fontId="21" fillId="0" borderId="0" xfId="0" applyFont="1" applyAlignment="1" applyProtection="1">
      <alignment horizontal="justify" wrapText="1"/>
    </xf>
    <xf numFmtId="0" fontId="18" fillId="0" borderId="0" xfId="0" applyFont="1" applyProtection="1"/>
    <xf numFmtId="4" fontId="22" fillId="0" borderId="6" xfId="0" applyNumberFormat="1" applyFont="1" applyBorder="1" applyAlignment="1" applyProtection="1">
      <alignment horizontal="right" vertical="top"/>
      <protection locked="0"/>
    </xf>
    <xf numFmtId="4" fontId="22" fillId="0" borderId="0" xfId="0" applyNumberFormat="1" applyFont="1" applyBorder="1" applyAlignment="1" applyProtection="1">
      <alignment horizontal="right" vertical="top"/>
    </xf>
    <xf numFmtId="4" fontId="22" fillId="0" borderId="7" xfId="0" applyNumberFormat="1" applyFont="1" applyBorder="1" applyAlignment="1" applyProtection="1">
      <alignment horizontal="right" vertical="top"/>
      <protection locked="0"/>
    </xf>
    <xf numFmtId="4" fontId="22" fillId="0" borderId="0" xfId="0" applyNumberFormat="1" applyFont="1" applyAlignment="1" applyProtection="1">
      <alignment horizontal="right" vertical="top"/>
    </xf>
    <xf numFmtId="4" fontId="22" fillId="0" borderId="7" xfId="0" applyNumberFormat="1" applyFont="1" applyBorder="1" applyAlignment="1" applyProtection="1">
      <alignment horizontal="right" vertical="top"/>
    </xf>
    <xf numFmtId="4" fontId="22" fillId="3" borderId="5" xfId="0" applyNumberFormat="1" applyFont="1" applyFill="1" applyBorder="1" applyAlignment="1" applyProtection="1">
      <alignment horizontal="right" vertical="top"/>
    </xf>
    <xf numFmtId="4" fontId="18" fillId="3" borderId="5" xfId="0" applyNumberFormat="1" applyFont="1" applyFill="1" applyBorder="1" applyAlignment="1" applyProtection="1">
      <alignment horizontal="right" vertical="top"/>
    </xf>
    <xf numFmtId="4" fontId="22" fillId="0" borderId="8" xfId="0" applyNumberFormat="1" applyFont="1" applyBorder="1" applyAlignment="1" applyProtection="1">
      <alignment horizontal="right" vertical="top"/>
      <protection locked="0"/>
    </xf>
    <xf numFmtId="0" fontId="18" fillId="0" borderId="0" xfId="0" applyFont="1" applyAlignment="1" applyProtection="1">
      <alignment vertical="top" wrapText="1"/>
    </xf>
    <xf numFmtId="0" fontId="22" fillId="0" borderId="0" xfId="0" applyFont="1" applyAlignment="1" applyProtection="1">
      <alignment vertical="top" wrapText="1"/>
    </xf>
    <xf numFmtId="0" fontId="27" fillId="0" borderId="0" xfId="0" applyFont="1" applyAlignment="1" applyProtection="1">
      <alignment vertical="top" wrapText="1"/>
    </xf>
    <xf numFmtId="0" fontId="28" fillId="0" borderId="0" xfId="0" applyFont="1" applyAlignment="1">
      <alignment vertical="top" wrapText="1"/>
    </xf>
    <xf numFmtId="0" fontId="3" fillId="0" borderId="0" xfId="0" applyFont="1" applyAlignment="1" applyProtection="1">
      <alignment vertical="top"/>
    </xf>
    <xf numFmtId="0" fontId="13" fillId="2" borderId="5" xfId="0" applyFont="1" applyFill="1" applyBorder="1" applyAlignment="1" applyProtection="1">
      <alignment vertical="top"/>
    </xf>
    <xf numFmtId="0" fontId="21" fillId="2" borderId="5" xfId="0" applyFont="1" applyFill="1" applyBorder="1" applyProtection="1"/>
    <xf numFmtId="4" fontId="22" fillId="2" borderId="5" xfId="0" applyNumberFormat="1" applyFont="1" applyFill="1" applyBorder="1" applyAlignment="1" applyProtection="1">
      <alignment horizontal="right" vertical="top"/>
      <protection locked="0"/>
    </xf>
    <xf numFmtId="0" fontId="22" fillId="2" borderId="5" xfId="0" applyFont="1" applyFill="1" applyBorder="1" applyProtection="1"/>
    <xf numFmtId="0" fontId="18" fillId="3" borderId="5" xfId="0" applyFont="1" applyFill="1" applyBorder="1" applyAlignment="1" applyProtection="1">
      <alignment vertical="top" wrapText="1"/>
    </xf>
    <xf numFmtId="0" fontId="21" fillId="0" borderId="18" xfId="0" applyFont="1" applyBorder="1" applyProtection="1"/>
    <xf numFmtId="0" fontId="18" fillId="2" borderId="5" xfId="0" applyFont="1" applyFill="1" applyBorder="1" applyAlignment="1" applyProtection="1">
      <alignment horizontal="left" vertical="top" wrapText="1"/>
    </xf>
    <xf numFmtId="0" fontId="18" fillId="3" borderId="5" xfId="0" applyFont="1" applyFill="1" applyBorder="1" applyAlignment="1" applyProtection="1">
      <alignment vertical="top"/>
    </xf>
    <xf numFmtId="0" fontId="13" fillId="0" borderId="14" xfId="0" applyFont="1" applyBorder="1" applyAlignment="1" applyProtection="1">
      <alignment horizontal="center" vertical="top"/>
    </xf>
    <xf numFmtId="0" fontId="13" fillId="0" borderId="14" xfId="0" applyFont="1" applyBorder="1" applyAlignment="1" applyProtection="1">
      <alignment vertical="top"/>
    </xf>
    <xf numFmtId="0" fontId="13" fillId="0" borderId="14" xfId="0" applyFont="1" applyBorder="1" applyAlignment="1" applyProtection="1">
      <alignment horizontal="center" vertical="top" wrapText="1"/>
    </xf>
    <xf numFmtId="0" fontId="29" fillId="0" borderId="17" xfId="0" applyFont="1" applyBorder="1" applyAlignment="1" applyProtection="1">
      <alignment horizontal="right" indent="5"/>
    </xf>
    <xf numFmtId="0" fontId="30" fillId="0" borderId="17" xfId="0" applyFont="1" applyBorder="1" applyAlignment="1" applyProtection="1">
      <alignment horizontal="right" indent="5"/>
    </xf>
    <xf numFmtId="3" fontId="22" fillId="3" borderId="5" xfId="0" applyNumberFormat="1" applyFont="1" applyFill="1" applyBorder="1" applyAlignment="1" applyProtection="1">
      <alignment vertical="top"/>
    </xf>
    <xf numFmtId="0" fontId="22" fillId="3" borderId="5" xfId="0" applyFont="1" applyFill="1" applyBorder="1" applyAlignment="1" applyProtection="1">
      <alignment vertical="top"/>
    </xf>
    <xf numFmtId="3" fontId="18" fillId="3" borderId="5" xfId="0" applyNumberFormat="1" applyFont="1" applyFill="1" applyBorder="1" applyAlignment="1" applyProtection="1">
      <alignment vertical="top"/>
    </xf>
    <xf numFmtId="3" fontId="22" fillId="2" borderId="5" xfId="0" applyNumberFormat="1" applyFont="1" applyFill="1" applyBorder="1" applyAlignment="1" applyProtection="1">
      <alignment vertical="top"/>
    </xf>
    <xf numFmtId="0" fontId="22" fillId="2" borderId="5" xfId="0" applyFont="1" applyFill="1" applyBorder="1" applyAlignment="1" applyProtection="1">
      <alignment vertical="top"/>
    </xf>
    <xf numFmtId="4" fontId="22" fillId="2" borderId="5" xfId="0" applyNumberFormat="1" applyFont="1" applyFill="1" applyBorder="1" applyAlignment="1" applyProtection="1">
      <alignment horizontal="right" vertical="top"/>
    </xf>
    <xf numFmtId="4" fontId="22" fillId="3" borderId="5" xfId="0" applyNumberFormat="1" applyFont="1" applyFill="1" applyBorder="1" applyAlignment="1" applyProtection="1">
      <alignment vertical="top"/>
    </xf>
    <xf numFmtId="0" fontId="0" fillId="3" borderId="5" xfId="0" applyFont="1" applyFill="1" applyBorder="1" applyAlignment="1" applyProtection="1">
      <alignment vertical="top"/>
    </xf>
    <xf numFmtId="0" fontId="21" fillId="3" borderId="5" xfId="0" applyFont="1" applyFill="1" applyBorder="1" applyAlignment="1" applyProtection="1">
      <alignment vertical="top"/>
    </xf>
    <xf numFmtId="0" fontId="18" fillId="0" borderId="20" xfId="0" applyFont="1" applyBorder="1" applyAlignment="1" applyProtection="1">
      <alignment horizontal="center" vertical="top" wrapText="1"/>
    </xf>
    <xf numFmtId="0" fontId="18" fillId="0" borderId="13" xfId="0" applyFont="1" applyBorder="1" applyAlignment="1" applyProtection="1">
      <alignment horizontal="center" vertical="top" wrapText="1"/>
    </xf>
    <xf numFmtId="0" fontId="18" fillId="0" borderId="0" xfId="0" applyFont="1" applyAlignment="1" applyProtection="1">
      <alignment horizontal="justify" vertical="top" wrapText="1"/>
    </xf>
    <xf numFmtId="0" fontId="22" fillId="0" borderId="0" xfId="0" applyFont="1" applyAlignment="1">
      <alignment vertical="top"/>
    </xf>
    <xf numFmtId="0" fontId="18" fillId="0" borderId="2" xfId="0" applyFont="1" applyBorder="1" applyAlignment="1" applyProtection="1">
      <alignment horizontal="left" vertical="top" indent="3"/>
    </xf>
    <xf numFmtId="0" fontId="21" fillId="0" borderId="3" xfId="0" applyFont="1" applyBorder="1" applyAlignment="1">
      <alignment horizontal="left" indent="3"/>
    </xf>
    <xf numFmtId="0" fontId="21" fillId="0" borderId="4" xfId="0" applyFont="1" applyBorder="1" applyAlignment="1">
      <alignment horizontal="left" indent="3"/>
    </xf>
    <xf numFmtId="0" fontId="18" fillId="0" borderId="9" xfId="0" applyFont="1" applyBorder="1" applyAlignment="1" applyProtection="1"/>
    <xf numFmtId="0" fontId="19" fillId="0" borderId="10" xfId="0" applyFont="1" applyBorder="1" applyAlignment="1"/>
    <xf numFmtId="0" fontId="21" fillId="0" borderId="0" xfId="0" applyFont="1" applyAlignment="1">
      <alignment vertical="top"/>
    </xf>
    <xf numFmtId="3" fontId="18" fillId="0" borderId="10" xfId="0" applyNumberFormat="1" applyFont="1" applyBorder="1" applyAlignment="1" applyProtection="1">
      <alignment horizontal="right"/>
    </xf>
    <xf numFmtId="3" fontId="21" fillId="0" borderId="11" xfId="0" applyNumberFormat="1" applyFont="1" applyBorder="1" applyAlignment="1"/>
    <xf numFmtId="0" fontId="18" fillId="0" borderId="10"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763203</xdr:colOff>
      <xdr:row>3</xdr:row>
      <xdr:rowOff>104536</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 y="0"/>
          <a:ext cx="763202" cy="758118"/>
        </a:xfrm>
        <a:prstGeom prst="roundRect">
          <a:avLst>
            <a:gd name="adj" fmla="val 8594"/>
          </a:avLst>
        </a:prstGeom>
        <a:solidFill>
          <a:srgbClr val="FFFFFF">
            <a:shade val="85000"/>
          </a:srgbClr>
        </a:solidFill>
        <a:ln>
          <a:noFill/>
        </a:ln>
        <a:effectLst>
          <a:reflection blurRad="12700" stA="38000" endPos="28000" dist="5000" dir="5400000" sy="-100000" algn="bl" rotWithShape="0"/>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0</xdr:col>
      <xdr:colOff>763203</xdr:colOff>
      <xdr:row>3</xdr:row>
      <xdr:rowOff>96680</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 y="0"/>
          <a:ext cx="763202" cy="732239"/>
        </a:xfrm>
        <a:prstGeom prst="roundRect">
          <a:avLst>
            <a:gd name="adj" fmla="val 8594"/>
          </a:avLst>
        </a:prstGeom>
        <a:solidFill>
          <a:srgbClr val="FFFFFF">
            <a:shade val="85000"/>
          </a:srgbClr>
        </a:solidFill>
        <a:ln>
          <a:noFill/>
        </a:ln>
        <a:effectLst>
          <a:reflection blurRad="12700" stA="38000" endPos="28000" dist="5000" dir="5400000" sy="-100000" algn="bl" rotWithShape="0"/>
        </a:effectLst>
      </xdr:spPr>
    </xdr:pic>
    <xdr:clientData/>
  </xdr:twoCellAnchor>
  <xdr:twoCellAnchor editAs="oneCell">
    <xdr:from>
      <xdr:col>0</xdr:col>
      <xdr:colOff>1</xdr:colOff>
      <xdr:row>0</xdr:row>
      <xdr:rowOff>0</xdr:rowOff>
    </xdr:from>
    <xdr:to>
      <xdr:col>0</xdr:col>
      <xdr:colOff>763203</xdr:colOff>
      <xdr:row>3</xdr:row>
      <xdr:rowOff>72731</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 y="0"/>
          <a:ext cx="763202" cy="756543"/>
        </a:xfrm>
        <a:prstGeom prst="roundRect">
          <a:avLst>
            <a:gd name="adj" fmla="val 8594"/>
          </a:avLst>
        </a:prstGeom>
        <a:solidFill>
          <a:srgbClr val="FFFFFF">
            <a:shade val="85000"/>
          </a:srgbClr>
        </a:solidFill>
        <a:ln>
          <a:noFill/>
        </a:ln>
        <a:effectLst>
          <a:reflection blurRad="12700" stA="38000" endPos="28000" dist="5000" dir="5400000" sy="-100000" algn="bl" rotWithShape="0"/>
        </a:effec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96"/>
  <sheetViews>
    <sheetView tabSelected="1" zoomScale="110" zoomScaleNormal="110" workbookViewId="0">
      <selection activeCell="E9" sqref="E9"/>
    </sheetView>
  </sheetViews>
  <sheetFormatPr defaultRowHeight="15" x14ac:dyDescent="0.25"/>
  <cols>
    <col min="1" max="1" width="40.85546875" customWidth="1"/>
    <col min="2" max="2" width="1.7109375" customWidth="1"/>
    <col min="3" max="3" width="15" customWidth="1"/>
    <col min="4" max="4" width="1.7109375" customWidth="1"/>
    <col min="5" max="5" width="18.7109375" customWidth="1"/>
    <col min="6" max="6" width="1.7109375" customWidth="1"/>
    <col min="7" max="7" width="13.28515625" customWidth="1"/>
  </cols>
  <sheetData>
    <row r="1" spans="1:7" ht="15.75" thickTop="1" x14ac:dyDescent="0.25">
      <c r="A1" s="55"/>
      <c r="B1" s="106" t="s">
        <v>87</v>
      </c>
      <c r="C1" s="106"/>
      <c r="D1" s="106"/>
      <c r="E1" s="106"/>
      <c r="F1" s="19"/>
      <c r="G1" s="20"/>
    </row>
    <row r="2" spans="1:7" ht="17.25" x14ac:dyDescent="0.3">
      <c r="A2" s="95" t="s">
        <v>81</v>
      </c>
      <c r="B2" s="107"/>
      <c r="C2" s="107"/>
      <c r="D2" s="107"/>
      <c r="E2" s="107"/>
      <c r="F2" s="16"/>
      <c r="G2" s="17"/>
    </row>
    <row r="3" spans="1:7" ht="18.600000000000001" customHeight="1" x14ac:dyDescent="0.3">
      <c r="A3" s="96" t="s">
        <v>80</v>
      </c>
      <c r="B3" s="107"/>
      <c r="C3" s="107"/>
      <c r="D3" s="107"/>
      <c r="E3" s="107"/>
      <c r="F3" s="16"/>
      <c r="G3" s="17"/>
    </row>
    <row r="4" spans="1:7" ht="15.75" thickBot="1" x14ac:dyDescent="0.3">
      <c r="A4" s="89"/>
      <c r="B4" s="15"/>
      <c r="C4" s="15"/>
      <c r="D4" s="15"/>
      <c r="E4" s="15"/>
      <c r="F4" s="14"/>
      <c r="G4" s="18"/>
    </row>
    <row r="5" spans="1:7" ht="36.6" customHeight="1" thickBot="1" x14ac:dyDescent="0.3">
      <c r="A5" s="92" t="s">
        <v>0</v>
      </c>
      <c r="B5" s="93"/>
      <c r="C5" s="94" t="s">
        <v>1</v>
      </c>
      <c r="D5" s="93"/>
      <c r="E5" s="94" t="s">
        <v>89</v>
      </c>
      <c r="F5" s="93"/>
      <c r="G5" s="94" t="s">
        <v>88</v>
      </c>
    </row>
    <row r="6" spans="1:7" ht="7.5" customHeight="1" thickTop="1" thickBot="1" x14ac:dyDescent="0.3">
      <c r="A6" s="61"/>
      <c r="B6" s="2"/>
      <c r="C6" s="27"/>
      <c r="D6" s="28"/>
      <c r="E6" s="29"/>
      <c r="F6" s="28"/>
      <c r="G6" s="29"/>
    </row>
    <row r="7" spans="1:7" ht="16.350000000000001" customHeight="1" thickTop="1" thickBot="1" x14ac:dyDescent="0.3">
      <c r="A7" s="27"/>
      <c r="B7" s="2"/>
      <c r="C7" s="30" t="str">
        <f>IF(G2&gt;=90000,"Base Offense Level 38, USSG 2D1.1(c)(1)",IF(G2&gt;=30000,"Base Offense Level 36, USSG 2D1.1(c)(2)",IF(G2&gt;=10000,"Base offense level 34, USSG 2D1.1(c)(3)",IF(G2&gt;=3000,"Base Offense Level 32, USSG 2D1.1(c)(4)",IF(G2&gt;=1000,"Base Offense Level 30, USSG 2D1.1(c)(5)",IF(G2&gt;=700,"Base Offense Level 28, USSG 2D1.1(c)(6)",IF(G2&gt;=400,"Base Offense Level 26, USSG 2D1.1(c)(7)",IF(G2&gt;=100,"Base Offense Level 24, USSG 2D1.1(c)(8)",IF(G2&gt;=80,"Base Offense Level 22, USSG 2D1.1(c)(9)",IF(G2&gt;=60,"Base Offense Level 20, USSG 2D1.1(c)(10)",IF(G2&gt;=40,"Base Offense Level 18, USSG 2D1.1(c)(11)",IF(G2&gt;=20,"Base Offense Level 16, USSG 2D1.1(c)(12)",IF(G2&gt;=10,"Base Offense Level 14, USSG 2D1.1(c)(13)", IF(G2&gt;=5,"Base Offense Level 12, USSG 2D1.1(c)(14)", IF(G2&gt;=2.5,"Base Offense Level 10, USSG 2D1.1(c)(15)",  IF(G2&gt;=1,"Base Offense Level 8, USSG 2D1.1(c)(16)", "Enter Drug Quanities in Column C"))))))))))))))))</f>
        <v>Enter Drug Quanities in Column C</v>
      </c>
      <c r="D7" s="31"/>
      <c r="E7" s="32"/>
      <c r="F7" s="33"/>
      <c r="G7" s="33"/>
    </row>
    <row r="8" spans="1:7" ht="15" customHeight="1" thickTop="1" thickBot="1" x14ac:dyDescent="0.3">
      <c r="A8" s="90" t="s">
        <v>2</v>
      </c>
      <c r="B8" s="3"/>
      <c r="C8" s="34"/>
      <c r="D8" s="35"/>
      <c r="E8" s="36"/>
      <c r="F8" s="35"/>
      <c r="G8" s="36"/>
    </row>
    <row r="9" spans="1:7" ht="15" customHeight="1" thickBot="1" x14ac:dyDescent="0.3">
      <c r="A9" s="79" t="s">
        <v>3</v>
      </c>
      <c r="B9" s="4"/>
      <c r="C9" s="37"/>
      <c r="D9" s="38"/>
      <c r="E9" s="51">
        <v>1000</v>
      </c>
      <c r="F9" s="52"/>
      <c r="G9" s="74">
        <f>C9*E9/1000</f>
        <v>0</v>
      </c>
    </row>
    <row r="10" spans="1:7" ht="10.15" customHeight="1" thickBot="1" x14ac:dyDescent="0.3">
      <c r="A10" s="80"/>
      <c r="B10" s="4"/>
      <c r="C10" s="40"/>
      <c r="D10" s="38"/>
      <c r="E10" s="51"/>
      <c r="F10" s="52"/>
      <c r="G10" s="74"/>
    </row>
    <row r="11" spans="1:7" ht="15" customHeight="1" thickBot="1" x14ac:dyDescent="0.3">
      <c r="A11" s="79" t="s">
        <v>13</v>
      </c>
      <c r="B11" s="4"/>
      <c r="C11" s="41"/>
      <c r="D11" s="38"/>
      <c r="E11" s="51">
        <v>500</v>
      </c>
      <c r="F11" s="52"/>
      <c r="G11" s="74">
        <f>C11*E11/1000</f>
        <v>0</v>
      </c>
    </row>
    <row r="12" spans="1:7" ht="10.15" customHeight="1" thickBot="1" x14ac:dyDescent="0.3">
      <c r="A12" s="80"/>
      <c r="B12" s="4"/>
      <c r="C12" s="40"/>
      <c r="D12" s="38"/>
      <c r="E12" s="51"/>
      <c r="F12" s="52"/>
      <c r="G12" s="74"/>
    </row>
    <row r="13" spans="1:7" ht="15" customHeight="1" thickBot="1" x14ac:dyDescent="0.3">
      <c r="A13" s="79" t="s">
        <v>15</v>
      </c>
      <c r="B13" s="4"/>
      <c r="C13" s="41"/>
      <c r="D13" s="38"/>
      <c r="E13" s="51">
        <v>500</v>
      </c>
      <c r="F13" s="52"/>
      <c r="G13" s="74">
        <f>C13*E13/1000</f>
        <v>0</v>
      </c>
    </row>
    <row r="14" spans="1:7" ht="10.15" customHeight="1" thickBot="1" x14ac:dyDescent="0.3">
      <c r="A14" s="80"/>
      <c r="B14" s="4"/>
      <c r="C14" s="42"/>
      <c r="D14" s="38"/>
      <c r="E14" s="51"/>
      <c r="F14" s="52"/>
      <c r="G14" s="74"/>
    </row>
    <row r="15" spans="1:7" ht="15" customHeight="1" thickBot="1" x14ac:dyDescent="0.3">
      <c r="A15" s="79" t="s">
        <v>16</v>
      </c>
      <c r="B15" s="4"/>
      <c r="C15" s="41"/>
      <c r="D15" s="38"/>
      <c r="E15" s="51">
        <v>6700</v>
      </c>
      <c r="F15" s="52"/>
      <c r="G15" s="74">
        <f>C15*E15/1000</f>
        <v>0</v>
      </c>
    </row>
    <row r="16" spans="1:7" ht="10.15" customHeight="1" thickBot="1" x14ac:dyDescent="0.3">
      <c r="A16" s="80"/>
      <c r="B16" s="4"/>
      <c r="C16" s="42"/>
      <c r="D16" s="38"/>
      <c r="E16" s="51"/>
      <c r="F16" s="52"/>
      <c r="G16" s="74"/>
    </row>
    <row r="17" spans="1:7" ht="15" customHeight="1" thickBot="1" x14ac:dyDescent="0.3">
      <c r="A17" s="79" t="s">
        <v>17</v>
      </c>
      <c r="B17" s="4"/>
      <c r="C17" s="41"/>
      <c r="D17" s="38"/>
      <c r="E17" s="51">
        <v>5000</v>
      </c>
      <c r="F17" s="52"/>
      <c r="G17" s="74">
        <f>C17*E17/1000</f>
        <v>0</v>
      </c>
    </row>
    <row r="18" spans="1:7" ht="10.15" customHeight="1" thickBot="1" x14ac:dyDescent="0.3">
      <c r="A18" s="80"/>
      <c r="B18" s="4"/>
      <c r="C18" s="40"/>
      <c r="D18" s="38"/>
      <c r="E18" s="51"/>
      <c r="F18" s="52"/>
      <c r="G18" s="74"/>
    </row>
    <row r="19" spans="1:7" ht="15" customHeight="1" thickBot="1" x14ac:dyDescent="0.3">
      <c r="A19" s="79" t="s">
        <v>19</v>
      </c>
      <c r="B19" s="4"/>
      <c r="C19" s="41"/>
      <c r="D19" s="38"/>
      <c r="E19" s="51">
        <v>80</v>
      </c>
      <c r="F19" s="52"/>
      <c r="G19" s="74">
        <f>C19*E19/1000</f>
        <v>0</v>
      </c>
    </row>
    <row r="20" spans="1:7" ht="10.15" customHeight="1" thickBot="1" x14ac:dyDescent="0.3">
      <c r="A20" s="80"/>
      <c r="B20" s="4"/>
      <c r="C20" s="40"/>
      <c r="D20" s="38"/>
      <c r="E20" s="51"/>
      <c r="F20" s="52"/>
      <c r="G20" s="74"/>
    </row>
    <row r="21" spans="1:7" ht="15" customHeight="1" thickBot="1" x14ac:dyDescent="0.3">
      <c r="A21" s="81" t="s">
        <v>22</v>
      </c>
      <c r="B21" s="4"/>
      <c r="C21" s="41"/>
      <c r="D21" s="38"/>
      <c r="E21" s="51">
        <v>6700</v>
      </c>
      <c r="F21" s="52"/>
      <c r="G21" s="74">
        <f>C21*E21/1000</f>
        <v>0</v>
      </c>
    </row>
    <row r="22" spans="1:7" ht="10.15" customHeight="1" thickBot="1" x14ac:dyDescent="0.3">
      <c r="A22" s="80"/>
      <c r="B22" s="4"/>
      <c r="C22" s="42"/>
      <c r="D22" s="38"/>
      <c r="E22" s="51"/>
      <c r="F22" s="52"/>
      <c r="G22" s="74"/>
    </row>
    <row r="23" spans="1:7" ht="15" customHeight="1" thickBot="1" x14ac:dyDescent="0.3">
      <c r="A23" s="79" t="s">
        <v>24</v>
      </c>
      <c r="B23" s="4"/>
      <c r="C23" s="41"/>
      <c r="D23" s="38"/>
      <c r="E23" s="51">
        <v>50</v>
      </c>
      <c r="F23" s="52"/>
      <c r="G23" s="74">
        <f>C23*E23/1000</f>
        <v>0</v>
      </c>
    </row>
    <row r="24" spans="1:7" ht="15" customHeight="1" thickBot="1" x14ac:dyDescent="0.3">
      <c r="A24" s="91" t="s">
        <v>26</v>
      </c>
      <c r="B24" s="6"/>
      <c r="C24" s="43"/>
      <c r="D24" s="44"/>
      <c r="E24" s="97"/>
      <c r="F24" s="98"/>
      <c r="G24" s="76"/>
    </row>
    <row r="25" spans="1:7" ht="15" customHeight="1" thickBot="1" x14ac:dyDescent="0.3">
      <c r="A25" s="79" t="s">
        <v>27</v>
      </c>
      <c r="B25" s="4"/>
      <c r="C25" s="41"/>
      <c r="D25" s="38"/>
      <c r="E25" s="51">
        <v>200</v>
      </c>
      <c r="F25" s="52"/>
      <c r="G25" s="74">
        <f>C25*E25/1000</f>
        <v>0</v>
      </c>
    </row>
    <row r="26" spans="1:7" ht="10.15" customHeight="1" thickBot="1" x14ac:dyDescent="0.3">
      <c r="A26" s="80"/>
      <c r="B26" s="4"/>
      <c r="C26" s="42"/>
      <c r="D26" s="38"/>
      <c r="E26" s="51"/>
      <c r="F26" s="52"/>
      <c r="G26" s="74"/>
    </row>
    <row r="27" spans="1:7" ht="15" customHeight="1" thickBot="1" x14ac:dyDescent="0.3">
      <c r="A27" s="80" t="s">
        <v>92</v>
      </c>
      <c r="B27" s="4"/>
      <c r="C27" s="41"/>
      <c r="D27" s="38"/>
      <c r="E27" s="51">
        <v>2000</v>
      </c>
      <c r="F27" s="52"/>
      <c r="G27" s="74">
        <f>C27*E27/1000</f>
        <v>0</v>
      </c>
    </row>
    <row r="28" spans="1:7" ht="10.15" customHeight="1" thickBot="1" x14ac:dyDescent="0.3">
      <c r="A28" s="80"/>
      <c r="B28" s="4"/>
      <c r="C28" s="42"/>
      <c r="D28" s="38"/>
      <c r="E28" s="51"/>
      <c r="F28" s="52"/>
      <c r="G28" s="74"/>
    </row>
    <row r="29" spans="1:7" ht="15" customHeight="1" thickBot="1" x14ac:dyDescent="0.3">
      <c r="A29" s="80" t="s">
        <v>93</v>
      </c>
      <c r="B29" s="4"/>
      <c r="C29" s="41"/>
      <c r="D29" s="38"/>
      <c r="E29" s="51">
        <v>20000</v>
      </c>
      <c r="F29" s="52"/>
      <c r="G29" s="74">
        <f>C29*E29/1000</f>
        <v>0</v>
      </c>
    </row>
    <row r="30" spans="1:7" ht="10.15" customHeight="1" thickBot="1" x14ac:dyDescent="0.3">
      <c r="A30" s="80"/>
      <c r="B30" s="4"/>
      <c r="C30" s="42"/>
      <c r="D30" s="38"/>
      <c r="E30" s="51"/>
      <c r="F30" s="52"/>
      <c r="G30" s="74"/>
    </row>
    <row r="31" spans="1:7" ht="15" customHeight="1" thickBot="1" x14ac:dyDescent="0.3">
      <c r="A31" s="80" t="s">
        <v>94</v>
      </c>
      <c r="B31" s="4"/>
      <c r="C31" s="41"/>
      <c r="D31" s="38"/>
      <c r="E31" s="51">
        <v>2000</v>
      </c>
      <c r="F31" s="52"/>
      <c r="G31" s="74">
        <f>C31*E31/1000</f>
        <v>0</v>
      </c>
    </row>
    <row r="32" spans="1:7" ht="10.15" customHeight="1" thickBot="1" x14ac:dyDescent="0.3">
      <c r="A32" s="80"/>
      <c r="B32" s="4"/>
      <c r="C32" s="42"/>
      <c r="D32" s="38"/>
      <c r="E32" s="52"/>
      <c r="F32" s="52"/>
      <c r="G32" s="74"/>
    </row>
    <row r="33" spans="1:7" ht="15" customHeight="1" thickBot="1" x14ac:dyDescent="0.3">
      <c r="A33" s="80" t="s">
        <v>95</v>
      </c>
      <c r="B33" s="4"/>
      <c r="C33" s="41"/>
      <c r="D33" s="38"/>
      <c r="E33" s="51">
        <v>20000</v>
      </c>
      <c r="F33" s="52"/>
      <c r="G33" s="74">
        <f>C33*E33/1000</f>
        <v>0</v>
      </c>
    </row>
    <row r="34" spans="1:7" ht="10.15" customHeight="1" thickBot="1" x14ac:dyDescent="0.3">
      <c r="A34" s="80"/>
      <c r="B34" s="4"/>
      <c r="C34" s="42"/>
      <c r="D34" s="38"/>
      <c r="E34" s="51"/>
      <c r="F34" s="52"/>
      <c r="G34" s="74"/>
    </row>
    <row r="35" spans="1:7" ht="15" customHeight="1" thickBot="1" x14ac:dyDescent="0.3">
      <c r="A35" s="79" t="s">
        <v>30</v>
      </c>
      <c r="B35" s="4"/>
      <c r="C35" s="41"/>
      <c r="D35" s="38"/>
      <c r="E35" s="51">
        <v>20000</v>
      </c>
      <c r="F35" s="52"/>
      <c r="G35" s="74">
        <f>C35*E35/1000</f>
        <v>0</v>
      </c>
    </row>
    <row r="36" spans="1:7" ht="10.15" customHeight="1" thickBot="1" x14ac:dyDescent="0.3">
      <c r="A36" s="80"/>
      <c r="B36" s="4"/>
      <c r="C36" s="42"/>
      <c r="D36" s="38"/>
      <c r="E36" s="51"/>
      <c r="F36" s="52"/>
      <c r="G36" s="74"/>
    </row>
    <row r="37" spans="1:7" ht="15" customHeight="1" thickBot="1" x14ac:dyDescent="0.3">
      <c r="A37" s="79" t="s">
        <v>31</v>
      </c>
      <c r="B37" s="4"/>
      <c r="C37" s="41"/>
      <c r="D37" s="38"/>
      <c r="E37" s="54">
        <v>0.01</v>
      </c>
      <c r="F37" s="52"/>
      <c r="G37" s="74">
        <f>C37*E37/1000</f>
        <v>0</v>
      </c>
    </row>
    <row r="38" spans="1:7" ht="10.15" customHeight="1" thickBot="1" x14ac:dyDescent="0.3">
      <c r="A38" s="80"/>
      <c r="B38" s="4"/>
      <c r="C38" s="42"/>
      <c r="D38" s="38"/>
      <c r="E38" s="51"/>
      <c r="F38" s="52"/>
      <c r="G38" s="74"/>
    </row>
    <row r="39" spans="1:7" ht="15" customHeight="1" thickBot="1" x14ac:dyDescent="0.3">
      <c r="A39" s="79" t="s">
        <v>96</v>
      </c>
      <c r="B39" s="4"/>
      <c r="C39" s="41"/>
      <c r="D39" s="38"/>
      <c r="E39" s="51">
        <v>3571</v>
      </c>
      <c r="F39" s="52"/>
      <c r="G39" s="74">
        <f>C39*E39/1000</f>
        <v>0</v>
      </c>
    </row>
    <row r="40" spans="1:7" ht="16.350000000000001" customHeight="1" thickBot="1" x14ac:dyDescent="0.3">
      <c r="A40" s="91" t="s">
        <v>97</v>
      </c>
      <c r="B40" s="6"/>
      <c r="C40" s="43"/>
      <c r="D40" s="44"/>
      <c r="E40" s="97"/>
      <c r="F40" s="98"/>
      <c r="G40" s="76"/>
    </row>
    <row r="41" spans="1:7" ht="18.75" customHeight="1" thickBot="1" x14ac:dyDescent="0.3">
      <c r="A41" s="79" t="s">
        <v>98</v>
      </c>
      <c r="B41" s="4"/>
      <c r="C41" s="41"/>
      <c r="D41" s="38"/>
      <c r="E41" s="51">
        <v>380</v>
      </c>
      <c r="F41" s="52"/>
      <c r="G41" s="74">
        <f>C41*E41/1000</f>
        <v>0</v>
      </c>
    </row>
    <row r="42" spans="1:7" ht="15" customHeight="1" thickBot="1" x14ac:dyDescent="0.3">
      <c r="A42" s="91" t="s">
        <v>42</v>
      </c>
      <c r="B42" s="7"/>
      <c r="C42" s="45"/>
      <c r="D42" s="46"/>
      <c r="E42" s="99"/>
      <c r="F42" s="91"/>
      <c r="G42" s="77"/>
    </row>
    <row r="43" spans="1:7" ht="29.85" customHeight="1" thickBot="1" x14ac:dyDescent="0.3">
      <c r="A43" s="80" t="s">
        <v>99</v>
      </c>
      <c r="B43" s="4"/>
      <c r="C43" s="41"/>
      <c r="D43" s="47"/>
      <c r="E43" s="51">
        <v>100000</v>
      </c>
      <c r="F43" s="52"/>
      <c r="G43" s="74">
        <f>C43*E43/1000</f>
        <v>0</v>
      </c>
    </row>
    <row r="44" spans="1:7" ht="10.15" customHeight="1" thickBot="1" x14ac:dyDescent="0.3">
      <c r="A44" s="80"/>
      <c r="B44" s="4"/>
      <c r="C44" s="42"/>
      <c r="D44" s="38"/>
      <c r="E44" s="51"/>
      <c r="F44" s="52"/>
      <c r="G44" s="74"/>
    </row>
    <row r="45" spans="1:7" ht="15" customHeight="1" thickBot="1" x14ac:dyDescent="0.3">
      <c r="A45" s="79" t="s">
        <v>46</v>
      </c>
      <c r="B45" s="4"/>
      <c r="C45" s="41"/>
      <c r="D45" s="38"/>
      <c r="E45" s="51">
        <v>10</v>
      </c>
      <c r="F45" s="52"/>
      <c r="G45" s="74">
        <f>C45*E45/1000</f>
        <v>0</v>
      </c>
    </row>
    <row r="46" spans="1:7" ht="10.15" customHeight="1" thickBot="1" x14ac:dyDescent="0.3">
      <c r="A46" s="79"/>
      <c r="B46" s="4"/>
      <c r="C46" s="42"/>
      <c r="D46" s="38"/>
      <c r="E46" s="51"/>
      <c r="F46" s="52"/>
      <c r="G46" s="74"/>
    </row>
    <row r="47" spans="1:7" ht="33.200000000000003" customHeight="1" thickBot="1" x14ac:dyDescent="0.3">
      <c r="A47" s="82" t="s">
        <v>47</v>
      </c>
      <c r="B47" s="4"/>
      <c r="C47" s="41"/>
      <c r="D47" s="38"/>
      <c r="E47" s="51">
        <v>1</v>
      </c>
      <c r="F47" s="52"/>
      <c r="G47" s="74">
        <f>C47*E47/1000</f>
        <v>0</v>
      </c>
    </row>
    <row r="48" spans="1:7" ht="10.15" customHeight="1" thickBot="1" x14ac:dyDescent="0.3">
      <c r="A48" s="79"/>
      <c r="B48" s="4"/>
      <c r="C48" s="42"/>
      <c r="D48" s="38"/>
      <c r="E48" s="51"/>
      <c r="F48" s="52"/>
      <c r="G48" s="74"/>
    </row>
    <row r="49" spans="1:7" ht="31.35" customHeight="1" thickBot="1" x14ac:dyDescent="0.3">
      <c r="A49" s="82" t="s">
        <v>48</v>
      </c>
      <c r="B49" s="4"/>
      <c r="C49" s="41"/>
      <c r="D49" s="38"/>
      <c r="E49" s="53">
        <v>0.1</v>
      </c>
      <c r="F49" s="52"/>
      <c r="G49" s="74">
        <f>C49*E49/1000</f>
        <v>0</v>
      </c>
    </row>
    <row r="50" spans="1:7" ht="10.15" customHeight="1" thickBot="1" x14ac:dyDescent="0.3">
      <c r="A50" s="79"/>
      <c r="B50" s="4"/>
      <c r="C50" s="42"/>
      <c r="D50" s="38"/>
      <c r="E50" s="51"/>
      <c r="F50" s="52"/>
      <c r="G50" s="74"/>
    </row>
    <row r="51" spans="1:7" ht="15" customHeight="1" thickBot="1" x14ac:dyDescent="0.3">
      <c r="A51" s="79" t="s">
        <v>49</v>
      </c>
      <c r="B51" s="4"/>
      <c r="C51" s="41"/>
      <c r="D51" s="38"/>
      <c r="E51" s="53">
        <v>0.5</v>
      </c>
      <c r="F51" s="52"/>
      <c r="G51" s="74">
        <f>C51*E51/1000</f>
        <v>0</v>
      </c>
    </row>
    <row r="52" spans="1:7" ht="10.15" customHeight="1" thickBot="1" x14ac:dyDescent="0.3">
      <c r="A52" s="79"/>
      <c r="B52" s="4"/>
      <c r="C52" s="42"/>
      <c r="D52" s="38"/>
      <c r="E52" s="51"/>
      <c r="F52" s="52"/>
      <c r="G52" s="74"/>
    </row>
    <row r="53" spans="1:7" ht="15" customHeight="1" thickBot="1" x14ac:dyDescent="0.3">
      <c r="A53" s="79" t="s">
        <v>50</v>
      </c>
      <c r="B53" s="4"/>
      <c r="C53" s="41"/>
      <c r="D53" s="38"/>
      <c r="E53" s="54">
        <v>0.05</v>
      </c>
      <c r="F53" s="52"/>
      <c r="G53" s="74">
        <f>C53*E53/1000</f>
        <v>0</v>
      </c>
    </row>
    <row r="54" spans="1:7" ht="10.15" customHeight="1" thickBot="1" x14ac:dyDescent="0.3">
      <c r="A54" s="79"/>
      <c r="B54" s="4"/>
      <c r="C54" s="40"/>
      <c r="D54" s="38"/>
      <c r="E54" s="54"/>
      <c r="F54" s="52"/>
      <c r="G54" s="74"/>
    </row>
    <row r="55" spans="1:7" ht="15" customHeight="1" thickBot="1" x14ac:dyDescent="0.3">
      <c r="A55" s="79" t="s">
        <v>51</v>
      </c>
      <c r="B55" s="4"/>
      <c r="C55" s="41"/>
      <c r="D55" s="38"/>
      <c r="E55" s="51">
        <v>1000</v>
      </c>
      <c r="F55" s="52"/>
      <c r="G55" s="74">
        <f>C55*E55/1000</f>
        <v>0</v>
      </c>
    </row>
    <row r="56" spans="1:7" ht="10.15" customHeight="1" thickBot="1" x14ac:dyDescent="0.3">
      <c r="A56" s="79"/>
      <c r="B56" s="4"/>
      <c r="C56" s="42"/>
      <c r="D56" s="38"/>
      <c r="E56" s="51"/>
      <c r="F56" s="52"/>
      <c r="G56" s="74"/>
    </row>
    <row r="57" spans="1:7" ht="15" customHeight="1" thickBot="1" x14ac:dyDescent="0.3">
      <c r="A57" s="79" t="s">
        <v>52</v>
      </c>
      <c r="B57" s="4"/>
      <c r="C57" s="41"/>
      <c r="D57" s="38"/>
      <c r="E57" s="51">
        <v>10000</v>
      </c>
      <c r="F57" s="52"/>
      <c r="G57" s="74">
        <f>C57*E57/1000</f>
        <v>0</v>
      </c>
    </row>
    <row r="58" spans="1:7" ht="10.15" customHeight="1" thickBot="1" x14ac:dyDescent="0.3">
      <c r="A58" s="79"/>
      <c r="B58" s="4"/>
      <c r="C58" s="40"/>
      <c r="D58" s="38"/>
      <c r="E58" s="54"/>
      <c r="F58" s="52"/>
      <c r="G58" s="74"/>
    </row>
    <row r="59" spans="1:7" ht="15" customHeight="1" thickBot="1" x14ac:dyDescent="0.3">
      <c r="A59" s="79" t="s">
        <v>53</v>
      </c>
      <c r="B59" s="4"/>
      <c r="C59" s="41"/>
      <c r="D59" s="38"/>
      <c r="E59" s="51">
        <v>500</v>
      </c>
      <c r="F59" s="52"/>
      <c r="G59" s="74">
        <f>C59*E59/1000</f>
        <v>0</v>
      </c>
    </row>
    <row r="60" spans="1:7" ht="10.15" customHeight="1" thickBot="1" x14ac:dyDescent="0.3">
      <c r="A60" s="79"/>
      <c r="B60" s="4"/>
      <c r="C60" s="40"/>
      <c r="D60" s="38"/>
      <c r="E60" s="51"/>
      <c r="F60" s="52"/>
      <c r="G60" s="74"/>
    </row>
    <row r="61" spans="1:7" ht="17.649999999999999" customHeight="1" thickBot="1" x14ac:dyDescent="0.3">
      <c r="A61" s="79" t="s">
        <v>54</v>
      </c>
      <c r="B61" s="4"/>
      <c r="C61" s="41"/>
      <c r="D61" s="38"/>
      <c r="E61" s="51">
        <v>500</v>
      </c>
      <c r="F61" s="52"/>
      <c r="G61" s="74">
        <f>C61*E61/1000</f>
        <v>0</v>
      </c>
    </row>
    <row r="62" spans="1:7" ht="15" customHeight="1" thickBot="1" x14ac:dyDescent="0.3">
      <c r="A62" s="88" t="s">
        <v>65</v>
      </c>
      <c r="B62" s="7"/>
      <c r="C62" s="45"/>
      <c r="D62" s="46"/>
      <c r="E62" s="99"/>
      <c r="F62" s="91"/>
      <c r="G62" s="77"/>
    </row>
    <row r="63" spans="1:7" ht="32.85" customHeight="1" thickBot="1" x14ac:dyDescent="0.3">
      <c r="A63" s="79" t="s">
        <v>105</v>
      </c>
      <c r="B63" s="4"/>
      <c r="C63" s="37"/>
      <c r="D63" s="38"/>
      <c r="E63" s="51">
        <v>1</v>
      </c>
      <c r="F63" s="52"/>
      <c r="G63" s="74">
        <f>C63*E63/1000</f>
        <v>0</v>
      </c>
    </row>
    <row r="64" spans="1:7" ht="10.15" customHeight="1" thickBot="1" x14ac:dyDescent="0.3">
      <c r="A64" s="79"/>
      <c r="B64" s="4"/>
      <c r="C64" s="42"/>
      <c r="D64" s="38"/>
      <c r="E64" s="51"/>
      <c r="F64" s="52"/>
      <c r="G64" s="74"/>
    </row>
    <row r="65" spans="1:7" ht="15" customHeight="1" thickBot="1" x14ac:dyDescent="0.3">
      <c r="A65" s="79" t="s">
        <v>66</v>
      </c>
      <c r="B65" s="4"/>
      <c r="C65" s="41"/>
      <c r="D65" s="38"/>
      <c r="E65" s="51">
        <v>50</v>
      </c>
      <c r="F65" s="52"/>
      <c r="G65" s="74">
        <f>C65*E65/1000</f>
        <v>0</v>
      </c>
    </row>
    <row r="66" spans="1:7" ht="10.15" customHeight="1" thickBot="1" x14ac:dyDescent="0.3">
      <c r="A66" s="79"/>
      <c r="B66" s="4"/>
      <c r="C66" s="42"/>
      <c r="D66" s="38"/>
      <c r="E66" s="51"/>
      <c r="F66" s="52"/>
      <c r="G66" s="74"/>
    </row>
    <row r="67" spans="1:7" ht="15" customHeight="1" thickBot="1" x14ac:dyDescent="0.3">
      <c r="A67" s="79" t="s">
        <v>67</v>
      </c>
      <c r="B67" s="4"/>
      <c r="C67" s="41"/>
      <c r="D67" s="38"/>
      <c r="E67" s="51">
        <v>5</v>
      </c>
      <c r="F67" s="52"/>
      <c r="G67" s="74">
        <f>C67*E67/1000</f>
        <v>0</v>
      </c>
    </row>
    <row r="68" spans="1:7" ht="10.15" customHeight="1" thickBot="1" x14ac:dyDescent="0.3">
      <c r="A68" s="79"/>
      <c r="B68" s="4"/>
      <c r="C68" s="48"/>
      <c r="D68" s="38"/>
      <c r="E68" s="51"/>
      <c r="F68" s="52"/>
      <c r="G68" s="74"/>
    </row>
    <row r="69" spans="1:7" ht="15" customHeight="1" thickBot="1" x14ac:dyDescent="0.3">
      <c r="A69" s="79" t="s">
        <v>68</v>
      </c>
      <c r="B69" s="4"/>
      <c r="C69" s="41"/>
      <c r="D69" s="38"/>
      <c r="E69" s="51">
        <v>167</v>
      </c>
      <c r="F69" s="52"/>
      <c r="G69" s="74">
        <f>C69*E69/1000</f>
        <v>0</v>
      </c>
    </row>
    <row r="70" spans="1:7" ht="10.15" customHeight="1" thickBot="1" x14ac:dyDescent="0.3">
      <c r="A70" s="79"/>
      <c r="B70" s="4"/>
      <c r="C70" s="48"/>
      <c r="D70" s="38"/>
      <c r="E70" s="51"/>
      <c r="F70" s="52"/>
      <c r="G70" s="74"/>
    </row>
    <row r="71" spans="1:7" ht="19.7" customHeight="1" thickBot="1" x14ac:dyDescent="0.3">
      <c r="A71" s="79" t="s">
        <v>69</v>
      </c>
      <c r="B71" s="4"/>
      <c r="C71" s="49"/>
      <c r="D71" s="38"/>
      <c r="E71" s="51">
        <v>167</v>
      </c>
      <c r="F71" s="52"/>
      <c r="G71" s="74">
        <f>C71*E71/1000</f>
        <v>0</v>
      </c>
    </row>
    <row r="72" spans="1:7" ht="18" customHeight="1" thickBot="1" x14ac:dyDescent="0.3">
      <c r="A72" s="35" t="s">
        <v>101</v>
      </c>
      <c r="B72" s="85"/>
      <c r="C72" s="86"/>
      <c r="D72" s="87"/>
      <c r="E72" s="100"/>
      <c r="F72" s="101"/>
      <c r="G72" s="102"/>
    </row>
    <row r="73" spans="1:7" ht="19.7" customHeight="1" thickBot="1" x14ac:dyDescent="0.3">
      <c r="A73" s="80" t="s">
        <v>102</v>
      </c>
      <c r="B73" s="38"/>
      <c r="C73" s="71"/>
      <c r="D73" s="50"/>
      <c r="E73" s="51">
        <v>167</v>
      </c>
      <c r="F73" s="52"/>
      <c r="G73" s="74">
        <f>C73*E73/1000</f>
        <v>0</v>
      </c>
    </row>
    <row r="74" spans="1:7" s="21" customFormat="1" ht="15" customHeight="1" thickBot="1" x14ac:dyDescent="0.3">
      <c r="A74" s="88" t="s">
        <v>70</v>
      </c>
      <c r="B74" s="104"/>
      <c r="C74" s="43"/>
      <c r="D74" s="105"/>
      <c r="E74" s="103"/>
      <c r="F74" s="98"/>
      <c r="G74" s="76"/>
    </row>
    <row r="75" spans="1:7" ht="15" customHeight="1" thickBot="1" x14ac:dyDescent="0.3">
      <c r="A75" s="81" t="s">
        <v>71</v>
      </c>
      <c r="B75" s="4"/>
      <c r="C75" s="37"/>
      <c r="D75" s="38"/>
      <c r="E75" s="51">
        <v>16</v>
      </c>
      <c r="F75" s="52"/>
      <c r="G75" s="74">
        <f>C75*E75/1000</f>
        <v>0</v>
      </c>
    </row>
    <row r="76" spans="1:7" ht="10.15" customHeight="1" thickBot="1" x14ac:dyDescent="0.3">
      <c r="A76" s="79"/>
      <c r="B76" s="4"/>
      <c r="C76" s="42"/>
      <c r="D76" s="38"/>
      <c r="E76" s="51"/>
      <c r="F76" s="52"/>
      <c r="G76" s="74"/>
    </row>
    <row r="77" spans="1:7" ht="15" customHeight="1" thickBot="1" x14ac:dyDescent="0.3">
      <c r="A77" s="79" t="s">
        <v>72</v>
      </c>
      <c r="B77" s="4"/>
      <c r="C77" s="41"/>
      <c r="D77" s="38"/>
      <c r="E77" s="54">
        <v>8.8000000000000007</v>
      </c>
      <c r="F77" s="52"/>
      <c r="G77" s="74">
        <f>C77*E77/1000</f>
        <v>0</v>
      </c>
    </row>
    <row r="78" spans="1:7" ht="10.15" customHeight="1" thickBot="1" x14ac:dyDescent="0.3">
      <c r="A78" s="79"/>
      <c r="B78" s="4"/>
      <c r="C78" s="42"/>
      <c r="D78" s="38"/>
      <c r="E78" s="51"/>
      <c r="F78" s="52"/>
      <c r="G78" s="74"/>
    </row>
    <row r="79" spans="1:7" ht="15" customHeight="1" thickBot="1" x14ac:dyDescent="0.3">
      <c r="A79" s="79" t="s">
        <v>73</v>
      </c>
      <c r="B79" s="4"/>
      <c r="C79" s="41"/>
      <c r="D79" s="38"/>
      <c r="E79" s="51">
        <v>1</v>
      </c>
      <c r="F79" s="52"/>
      <c r="G79" s="74">
        <f>C79*E79/1000</f>
        <v>0</v>
      </c>
    </row>
    <row r="80" spans="1:7" ht="10.15" customHeight="1" thickBot="1" x14ac:dyDescent="0.3">
      <c r="A80" s="79"/>
      <c r="B80" s="4"/>
      <c r="C80" s="42"/>
      <c r="D80" s="38"/>
      <c r="E80" s="51"/>
      <c r="F80" s="52"/>
      <c r="G80" s="74"/>
    </row>
    <row r="81" spans="1:7" ht="29.85" customHeight="1" thickBot="1" x14ac:dyDescent="0.3">
      <c r="A81" s="79" t="s">
        <v>106</v>
      </c>
      <c r="B81" s="4"/>
      <c r="C81" s="41"/>
      <c r="D81" s="38"/>
      <c r="E81" s="51">
        <v>10000</v>
      </c>
      <c r="F81" s="52"/>
      <c r="G81" s="74">
        <f>C81*E81/1000</f>
        <v>0</v>
      </c>
    </row>
    <row r="82" spans="1:7" ht="10.15" customHeight="1" thickBot="1" x14ac:dyDescent="0.3">
      <c r="A82" s="79"/>
      <c r="B82" s="4"/>
      <c r="C82" s="42"/>
      <c r="D82" s="38"/>
      <c r="E82" s="51"/>
      <c r="F82" s="52"/>
      <c r="G82" s="74"/>
    </row>
    <row r="83" spans="1:7" ht="29.85" customHeight="1" thickBot="1" x14ac:dyDescent="0.3">
      <c r="A83" s="79" t="s">
        <v>107</v>
      </c>
      <c r="B83" s="4"/>
      <c r="C83" s="41"/>
      <c r="D83" s="38"/>
      <c r="E83" s="51">
        <v>10000</v>
      </c>
      <c r="F83" s="52"/>
      <c r="G83" s="74">
        <f>C83*E83/1000</f>
        <v>0</v>
      </c>
    </row>
    <row r="84" spans="1:7" ht="10.15" customHeight="1" thickBot="1" x14ac:dyDescent="0.3">
      <c r="A84" s="79"/>
      <c r="B84" s="4"/>
      <c r="C84" s="42"/>
      <c r="D84" s="38"/>
      <c r="E84" s="51"/>
      <c r="F84" s="52"/>
      <c r="G84" s="74"/>
    </row>
    <row r="85" spans="1:7" ht="29.85" customHeight="1" thickBot="1" x14ac:dyDescent="0.3">
      <c r="A85" s="79" t="s">
        <v>108</v>
      </c>
      <c r="B85" s="4"/>
      <c r="C85" s="41"/>
      <c r="D85" s="38"/>
      <c r="E85" s="51">
        <v>10000</v>
      </c>
      <c r="F85" s="52"/>
      <c r="G85" s="74">
        <f>C85*E85/1000</f>
        <v>0</v>
      </c>
    </row>
    <row r="86" spans="1:7" ht="10.15" customHeight="1" thickBot="1" x14ac:dyDescent="0.3">
      <c r="A86" s="52"/>
      <c r="B86" s="4"/>
      <c r="C86" s="4"/>
      <c r="D86" s="4"/>
      <c r="E86" s="5"/>
      <c r="F86" s="4"/>
      <c r="G86" s="8"/>
    </row>
    <row r="87" spans="1:7" ht="15" customHeight="1" thickTop="1" thickBot="1" x14ac:dyDescent="0.3">
      <c r="A87" s="83"/>
      <c r="B87" s="113" t="s">
        <v>82</v>
      </c>
      <c r="C87" s="114"/>
      <c r="D87" s="114"/>
      <c r="E87" s="114"/>
      <c r="F87" s="9"/>
      <c r="G87" s="13">
        <f>SUM(G9:G85)</f>
        <v>0</v>
      </c>
    </row>
    <row r="88" spans="1:7" ht="10.15" customHeight="1" thickTop="1" thickBot="1" x14ac:dyDescent="0.3">
      <c r="A88" s="10"/>
      <c r="B88" s="4"/>
      <c r="C88" s="4"/>
      <c r="D88" s="4"/>
      <c r="E88" s="5"/>
      <c r="F88" s="4"/>
      <c r="G88" s="4"/>
    </row>
    <row r="89" spans="1:7" ht="17.25" thickTop="1" thickBot="1" x14ac:dyDescent="0.3">
      <c r="A89" s="108" t="s">
        <v>79</v>
      </c>
      <c r="B89" s="11"/>
      <c r="C89" s="110" t="str">
        <f>IF(G87&gt;=90000,"Base Offense Level 38, USSG 2D1.1(c)(1)",IF(G87&gt;=30000,"Base Offense Level 36, USSG 2D1.1(c)(2)",IF(G87&gt;=10000,"Base offense level 34, USSG 2D1.1(c)(3)",IF(G87&gt;=3000,"Base Offense Level 32, USSG 2D1.1(c)(4)",IF(G87&gt;=1000,"Base Offense Level 30, USSG 2D1.1(c)(5)",IF(G87&gt;=700,"Base Offense Level 28, USSG 2D1.1(c)(6)",IF(G87&gt;=400,"Base Offense Level 26, USSG 2D1.1(c)(7)",IF(G87&gt;=100,"Base Offense Level 24, USSG 2D1.1(c)(8)",IF(G87&gt;=80,"Base Offense Level 22, USSG 2D1.1(c)(9)",IF(G87&gt;=60,"Base Offense Level 20, USSG 2D1.1(c)(10)",IF(G87&gt;=40,"Base Offense Level 18, USSG 2D1.1(c)(11)",IF(G87&gt;=20,"Base Offense Level 16, USSG 2D1.1(c)(12)",IF(G87&gt;=10,"Base Offense Level 14, USSG 2D1.1(c)(13)", IF(G87&gt;=5,"Base Offense Level 12, USSG 2D1.1(c)(14)", IF(G87&gt;=2.5,"Base Offense Level 10, USSG 2D1.1(c)(15)",  IF(G87&gt;=1,"Base Offense Level 8, USSG 2D1.1(c)(16)", "Enter Drug Quanities in Column C"))))))))))))))))</f>
        <v>Enter Drug Quanities in Column C</v>
      </c>
      <c r="D89" s="111"/>
      <c r="E89" s="111"/>
      <c r="F89" s="111"/>
      <c r="G89" s="112"/>
    </row>
    <row r="90" spans="1:7" ht="16.5" thickTop="1" x14ac:dyDescent="0.25">
      <c r="A90" s="109"/>
      <c r="B90" s="11"/>
      <c r="C90" s="11"/>
      <c r="D90" s="4"/>
      <c r="E90" s="12"/>
      <c r="F90" s="4"/>
      <c r="G90" s="12"/>
    </row>
    <row r="91" spans="1:7" x14ac:dyDescent="0.25">
      <c r="A91" s="109"/>
      <c r="B91" s="11"/>
    </row>
    <row r="92" spans="1:7" x14ac:dyDescent="0.25">
      <c r="A92" s="109"/>
      <c r="B92" s="1"/>
      <c r="C92" s="1"/>
      <c r="D92" s="1"/>
      <c r="E92" s="1"/>
      <c r="F92" s="1"/>
      <c r="G92" s="1"/>
    </row>
    <row r="93" spans="1:7" x14ac:dyDescent="0.25">
      <c r="A93" s="109"/>
      <c r="B93" s="1"/>
      <c r="C93" s="1"/>
      <c r="D93" s="1"/>
      <c r="E93" s="1"/>
      <c r="F93" s="1"/>
      <c r="G93" s="1"/>
    </row>
    <row r="94" spans="1:7" ht="6.75" customHeight="1" x14ac:dyDescent="0.25">
      <c r="A94" s="109"/>
      <c r="B94" s="1"/>
      <c r="C94" s="1"/>
      <c r="D94" s="1"/>
      <c r="E94" s="1"/>
      <c r="F94" s="1"/>
      <c r="G94" s="1"/>
    </row>
    <row r="95" spans="1:7" x14ac:dyDescent="0.25">
      <c r="A95" s="1"/>
      <c r="B95" s="1"/>
      <c r="C95" s="1"/>
      <c r="D95" s="1"/>
      <c r="E95" s="1"/>
      <c r="F95" s="1"/>
      <c r="G95" s="1"/>
    </row>
    <row r="96" spans="1:7" x14ac:dyDescent="0.25">
      <c r="A96" s="1"/>
      <c r="B96" s="1"/>
      <c r="C96" s="1"/>
      <c r="D96" s="1"/>
      <c r="E96" s="1"/>
      <c r="F96" s="1"/>
      <c r="G96" s="1"/>
    </row>
  </sheetData>
  <sheetProtection algorithmName="SHA-512" hashValue="iEuYm2prnIzeN/SqfsjASUVtO4xWC2/OFUqwDmIk99XcS2RkIcJk8XtnKywQGwk37ddDKNUtVmsUwsBXhj4/3w==" saltValue="KWQcnuwwfPZw902Fu6ggUA==" spinCount="100000" sheet="1" objects="1" scenarios="1"/>
  <protectedRanges>
    <protectedRange sqref="C75 C77 C79 C81 C83 C85" name="Range5"/>
    <protectedRange sqref="C43 C45 C47 C49 C51 C53 C55 C57 C59 C61" name="Range3"/>
    <protectedRange sqref="C9 C11 C13 C15 C17 C19 C21 C23" name="Range1"/>
    <protectedRange sqref="C25 C27 C29 C31 C33 C35 C37 C39 C41" name="Range2"/>
    <protectedRange sqref="C63 C65 C67 C69 C71" name="Range4"/>
    <protectedRange sqref="C73" name="Synthetic Cannabinoids"/>
  </protectedRanges>
  <mergeCells count="4">
    <mergeCell ref="B1:E3"/>
    <mergeCell ref="A89:A94"/>
    <mergeCell ref="C89:G89"/>
    <mergeCell ref="B87:E87"/>
  </mergeCells>
  <pageMargins left="0.5" right="0.5" top="0.75" bottom="0.75" header="0.3" footer="0.3"/>
  <pageSetup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178"/>
  <sheetViews>
    <sheetView topLeftCell="A7" zoomScale="110" zoomScaleNormal="110" workbookViewId="0">
      <selection activeCell="G7" sqref="G7"/>
    </sheetView>
  </sheetViews>
  <sheetFormatPr defaultRowHeight="15" x14ac:dyDescent="0.25"/>
  <cols>
    <col min="1" max="1" width="40.7109375" customWidth="1"/>
    <col min="2" max="2" width="1.7109375" customWidth="1"/>
    <col min="3" max="3" width="14.85546875" customWidth="1"/>
    <col min="4" max="4" width="1.7109375" customWidth="1"/>
    <col min="5" max="5" width="19.7109375" customWidth="1"/>
    <col min="6" max="6" width="1.7109375" customWidth="1"/>
    <col min="7" max="7" width="13.28515625" customWidth="1"/>
  </cols>
  <sheetData>
    <row r="1" spans="1:7" ht="16.350000000000001" customHeight="1" thickTop="1" x14ac:dyDescent="0.25">
      <c r="A1" s="55"/>
      <c r="B1" s="106" t="s">
        <v>87</v>
      </c>
      <c r="C1" s="106"/>
      <c r="D1" s="106"/>
      <c r="E1" s="106"/>
      <c r="F1" s="19"/>
      <c r="G1" s="20"/>
    </row>
    <row r="2" spans="1:7" ht="17.25" x14ac:dyDescent="0.3">
      <c r="A2" s="95" t="s">
        <v>81</v>
      </c>
      <c r="B2" s="107"/>
      <c r="C2" s="107"/>
      <c r="D2" s="107"/>
      <c r="E2" s="107"/>
      <c r="F2" s="16"/>
      <c r="G2" s="17"/>
    </row>
    <row r="3" spans="1:7" ht="17.25" x14ac:dyDescent="0.3">
      <c r="A3" s="96" t="s">
        <v>80</v>
      </c>
      <c r="B3" s="107"/>
      <c r="C3" s="107"/>
      <c r="D3" s="107"/>
      <c r="E3" s="107"/>
      <c r="F3" s="16"/>
      <c r="G3" s="17"/>
    </row>
    <row r="4" spans="1:7" ht="13.15" customHeight="1" thickBot="1" x14ac:dyDescent="0.3">
      <c r="A4" s="89"/>
      <c r="B4" s="15"/>
      <c r="C4" s="15"/>
      <c r="D4" s="15"/>
      <c r="E4" s="15"/>
      <c r="F4" s="14"/>
      <c r="G4" s="18"/>
    </row>
    <row r="5" spans="1:7" ht="31.9" customHeight="1" thickBot="1" x14ac:dyDescent="0.3">
      <c r="A5" s="56" t="s">
        <v>0</v>
      </c>
      <c r="B5" s="57"/>
      <c r="C5" s="58" t="s">
        <v>1</v>
      </c>
      <c r="D5" s="57"/>
      <c r="E5" s="59" t="s">
        <v>103</v>
      </c>
      <c r="F5" s="60"/>
      <c r="G5" s="59" t="s">
        <v>104</v>
      </c>
    </row>
    <row r="6" spans="1:7" ht="9.75" customHeight="1" thickTop="1" thickBot="1" x14ac:dyDescent="0.3">
      <c r="A6" s="61"/>
      <c r="B6" s="28"/>
      <c r="C6" s="27"/>
      <c r="D6" s="28"/>
      <c r="E6" s="29"/>
      <c r="F6" s="28"/>
      <c r="G6" s="29"/>
    </row>
    <row r="7" spans="1:7" ht="15" customHeight="1" thickTop="1" thickBot="1" x14ac:dyDescent="0.3">
      <c r="A7" s="27"/>
      <c r="B7" s="28"/>
      <c r="C7" s="30" t="str">
        <f>IF(G2&gt;=90000,"Base Offense Level 38, USSG 2D1.1(c)(1)",IF(G2&gt;=30000,"Base Offense Level 36, USSG 2D1.1(c)(2)",IF(G2&gt;=10000,"Base offense level 34, USSG 2D1.1(c)(3)",IF(G2&gt;=3000,"Base Offense Level 32, USSG 2D1.1(c)(4)",IF(G2&gt;=1000,"Base Offense Level 30, USSG 2D1.1(c)(5)",IF(G2&gt;=700,"Base Offense Level 28, USSG 2D1.1(c)(6)",IF(G2&gt;=400,"Base Offense Level 26, USSG 2D1.1(c)(7)",IF(G2&gt;=100,"Base Offense Level 24, USSG 2D1.1(c)(8)",IF(G2&gt;=80,"Base Offense Level 22, USSG 2D1.1(c)(9)",IF(G2&gt;=60,"Base Offense Level 20, USSG 2D1.1(c)(10)",IF(G2&gt;=40,"Base Offense Level 18, USSG 2D1.1(c)(11)",IF(G2&gt;=20,"Base Offense Level 16, USSG 2D1.1(c)(12)",IF(G2&gt;=10,"Base Offense Level 14, USSG 2D1.1(c)(13)", IF(G2&gt;=5,"Base Offense Level 12, USSG 2D1.1(c)(14)", IF(G2&gt;=2.5,"Base Offense Level 10, USSG 2D1.1(c)(15)",  IF(G2&gt;=1,"Base Offense Level 8, USSG 2D1.1(c)(16)", "Enter Drug Quanities in Column C"))))))))))))))))</f>
        <v>Enter Drug Quanities in Column C</v>
      </c>
      <c r="D7" s="31"/>
      <c r="E7" s="32"/>
      <c r="F7" s="33"/>
      <c r="G7" s="33"/>
    </row>
    <row r="8" spans="1:7" ht="18" customHeight="1" thickTop="1" thickBot="1" x14ac:dyDescent="0.3">
      <c r="A8" s="62" t="s">
        <v>2</v>
      </c>
      <c r="B8" s="35"/>
      <c r="C8" s="34"/>
      <c r="D8" s="35"/>
      <c r="E8" s="36"/>
      <c r="F8" s="35"/>
      <c r="G8" s="36"/>
    </row>
    <row r="9" spans="1:7" ht="15" customHeight="1" thickBot="1" x14ac:dyDescent="0.3">
      <c r="A9" s="22" t="s">
        <v>3</v>
      </c>
      <c r="B9" s="38"/>
      <c r="C9" s="71"/>
      <c r="D9" s="52"/>
      <c r="E9" s="51">
        <v>1000</v>
      </c>
      <c r="F9" s="52"/>
      <c r="G9" s="74">
        <f>C9*E9/1000</f>
        <v>0</v>
      </c>
    </row>
    <row r="10" spans="1:7" ht="10.15" customHeight="1" thickBot="1" x14ac:dyDescent="0.3">
      <c r="A10" s="23"/>
      <c r="B10" s="38"/>
      <c r="C10" s="72"/>
      <c r="D10" s="52"/>
      <c r="E10" s="51"/>
      <c r="F10" s="52"/>
      <c r="G10" s="74"/>
    </row>
    <row r="11" spans="1:7" ht="15" customHeight="1" thickBot="1" x14ac:dyDescent="0.3">
      <c r="A11" s="23" t="s">
        <v>4</v>
      </c>
      <c r="B11" s="38"/>
      <c r="C11" s="75"/>
      <c r="D11" s="52"/>
      <c r="E11" s="51">
        <v>670</v>
      </c>
      <c r="F11" s="52"/>
      <c r="G11" s="74">
        <f>C11*E11/1000</f>
        <v>0</v>
      </c>
    </row>
    <row r="12" spans="1:7" ht="12.2" customHeight="1" thickBot="1" x14ac:dyDescent="0.3">
      <c r="A12" s="23"/>
      <c r="B12" s="38"/>
      <c r="C12" s="72"/>
      <c r="D12" s="52"/>
      <c r="E12" s="51"/>
      <c r="F12" s="52"/>
      <c r="G12" s="74"/>
    </row>
    <row r="13" spans="1:7" ht="15" customHeight="1" thickBot="1" x14ac:dyDescent="0.3">
      <c r="A13" s="23" t="s">
        <v>5</v>
      </c>
      <c r="B13" s="38"/>
      <c r="C13" s="75"/>
      <c r="D13" s="52"/>
      <c r="E13" s="51">
        <v>250</v>
      </c>
      <c r="F13" s="52"/>
      <c r="G13" s="74">
        <f>C13*E13/1000</f>
        <v>0</v>
      </c>
    </row>
    <row r="14" spans="1:7" ht="10.15" customHeight="1" thickBot="1" x14ac:dyDescent="0.3">
      <c r="A14" s="23"/>
      <c r="B14" s="38"/>
      <c r="C14" s="72"/>
      <c r="D14" s="52"/>
      <c r="E14" s="51"/>
      <c r="F14" s="52"/>
      <c r="G14" s="74"/>
    </row>
    <row r="15" spans="1:7" ht="31.9" customHeight="1" thickBot="1" x14ac:dyDescent="0.3">
      <c r="A15" s="63" t="s">
        <v>6</v>
      </c>
      <c r="B15" s="38"/>
      <c r="C15" s="75"/>
      <c r="D15" s="52"/>
      <c r="E15" s="51">
        <v>700</v>
      </c>
      <c r="F15" s="52"/>
      <c r="G15" s="74">
        <f>C15*E15/1000</f>
        <v>0</v>
      </c>
    </row>
    <row r="16" spans="1:7" ht="11.25" customHeight="1" thickBot="1" x14ac:dyDescent="0.3">
      <c r="A16" s="63"/>
      <c r="B16" s="38"/>
      <c r="C16" s="72"/>
      <c r="D16" s="52"/>
      <c r="E16" s="51"/>
      <c r="F16" s="52"/>
      <c r="G16" s="74"/>
    </row>
    <row r="17" spans="1:7" ht="31.9" customHeight="1" thickBot="1" x14ac:dyDescent="0.3">
      <c r="A17" s="63" t="s">
        <v>7</v>
      </c>
      <c r="B17" s="38"/>
      <c r="C17" s="75"/>
      <c r="D17" s="52"/>
      <c r="E17" s="51">
        <v>700</v>
      </c>
      <c r="F17" s="52"/>
      <c r="G17" s="74">
        <f>C17*E17/1000</f>
        <v>0</v>
      </c>
    </row>
    <row r="18" spans="1:7" ht="10.15" customHeight="1" thickBot="1" x14ac:dyDescent="0.3">
      <c r="A18" s="63"/>
      <c r="B18" s="38"/>
      <c r="C18" s="72"/>
      <c r="D18" s="52"/>
      <c r="E18" s="51"/>
      <c r="F18" s="52"/>
      <c r="G18" s="74"/>
    </row>
    <row r="19" spans="1:7" ht="15" customHeight="1" thickBot="1" x14ac:dyDescent="0.3">
      <c r="A19" s="63" t="s">
        <v>8</v>
      </c>
      <c r="B19" s="38"/>
      <c r="C19" s="75"/>
      <c r="D19" s="52"/>
      <c r="E19" s="51">
        <v>100</v>
      </c>
      <c r="F19" s="52"/>
      <c r="G19" s="74">
        <f>C19*E19/1000</f>
        <v>0</v>
      </c>
    </row>
    <row r="20" spans="1:7" ht="10.15" customHeight="1" thickBot="1" x14ac:dyDescent="0.3">
      <c r="A20" s="63"/>
      <c r="B20" s="38"/>
      <c r="C20" s="72"/>
      <c r="D20" s="52"/>
      <c r="E20" s="51"/>
      <c r="F20" s="52"/>
      <c r="G20" s="74"/>
    </row>
    <row r="21" spans="1:7" ht="29.85" customHeight="1" thickBot="1" x14ac:dyDescent="0.3">
      <c r="A21" s="63" t="s">
        <v>9</v>
      </c>
      <c r="B21" s="38"/>
      <c r="C21" s="75"/>
      <c r="D21" s="52"/>
      <c r="E21" s="51">
        <v>2500</v>
      </c>
      <c r="F21" s="52"/>
      <c r="G21" s="74">
        <f>C21*E21/1000</f>
        <v>0</v>
      </c>
    </row>
    <row r="22" spans="1:7" ht="12.75" customHeight="1" thickBot="1" x14ac:dyDescent="0.3">
      <c r="A22" s="63"/>
      <c r="B22" s="38"/>
      <c r="C22" s="72"/>
      <c r="D22" s="52"/>
      <c r="E22" s="51"/>
      <c r="F22" s="52"/>
      <c r="G22" s="74"/>
    </row>
    <row r="23" spans="1:7" ht="17.649999999999999" customHeight="1" thickBot="1" x14ac:dyDescent="0.3">
      <c r="A23" s="63" t="s">
        <v>90</v>
      </c>
      <c r="B23" s="38"/>
      <c r="C23" s="75"/>
      <c r="D23" s="52"/>
      <c r="E23" s="51">
        <v>10000</v>
      </c>
      <c r="F23" s="52"/>
      <c r="G23" s="74">
        <f>C23*E23/1000</f>
        <v>0</v>
      </c>
    </row>
    <row r="24" spans="1:7" ht="10.15" customHeight="1" thickBot="1" x14ac:dyDescent="0.3">
      <c r="A24" s="23"/>
      <c r="B24" s="38"/>
      <c r="C24" s="74"/>
      <c r="D24" s="52"/>
      <c r="E24" s="51"/>
      <c r="F24" s="52"/>
      <c r="G24" s="74"/>
    </row>
    <row r="25" spans="1:7" ht="15" customHeight="1" thickBot="1" x14ac:dyDescent="0.3">
      <c r="A25" s="26" t="s">
        <v>10</v>
      </c>
      <c r="B25" s="38"/>
      <c r="C25" s="73"/>
      <c r="D25" s="52"/>
      <c r="E25" s="51">
        <v>2500</v>
      </c>
      <c r="F25" s="52"/>
      <c r="G25" s="74">
        <f>C25*E25/1000</f>
        <v>0</v>
      </c>
    </row>
    <row r="26" spans="1:7" ht="10.15" customHeight="1" thickBot="1" x14ac:dyDescent="0.3">
      <c r="A26" s="26"/>
      <c r="B26" s="38"/>
      <c r="C26" s="72"/>
      <c r="D26" s="52"/>
      <c r="E26" s="51"/>
      <c r="F26" s="52"/>
      <c r="G26" s="74"/>
    </row>
    <row r="27" spans="1:7" ht="15" customHeight="1" thickBot="1" x14ac:dyDescent="0.3">
      <c r="A27" s="26" t="s">
        <v>11</v>
      </c>
      <c r="B27" s="38"/>
      <c r="C27" s="75"/>
      <c r="D27" s="52"/>
      <c r="E27" s="51">
        <v>2500</v>
      </c>
      <c r="F27" s="52"/>
      <c r="G27" s="74">
        <f>C27*E27/1000</f>
        <v>0</v>
      </c>
    </row>
    <row r="28" spans="1:7" ht="10.15" customHeight="1" thickBot="1" x14ac:dyDescent="0.3">
      <c r="A28" s="23"/>
      <c r="B28" s="38"/>
      <c r="C28" s="74"/>
      <c r="D28" s="52"/>
      <c r="E28" s="51"/>
      <c r="F28" s="52"/>
      <c r="G28" s="74"/>
    </row>
    <row r="29" spans="1:7" ht="15" customHeight="1" thickBot="1" x14ac:dyDescent="0.3">
      <c r="A29" s="63" t="s">
        <v>12</v>
      </c>
      <c r="B29" s="38"/>
      <c r="C29" s="75"/>
      <c r="D29" s="52"/>
      <c r="E29" s="51">
        <v>50</v>
      </c>
      <c r="F29" s="52"/>
      <c r="G29" s="74">
        <f>C29*E29/1000</f>
        <v>0</v>
      </c>
    </row>
    <row r="30" spans="1:7" ht="10.15" customHeight="1" thickBot="1" x14ac:dyDescent="0.3">
      <c r="A30" s="23"/>
      <c r="B30" s="38"/>
      <c r="C30" s="74"/>
      <c r="D30" s="52"/>
      <c r="E30" s="51"/>
      <c r="F30" s="52"/>
      <c r="G30" s="74"/>
    </row>
    <row r="31" spans="1:7" ht="15" customHeight="1" thickBot="1" x14ac:dyDescent="0.3">
      <c r="A31" s="22" t="s">
        <v>13</v>
      </c>
      <c r="B31" s="38"/>
      <c r="C31" s="73"/>
      <c r="D31" s="52"/>
      <c r="E31" s="51">
        <v>500</v>
      </c>
      <c r="F31" s="52"/>
      <c r="G31" s="74">
        <f>C31*E31/1000</f>
        <v>0</v>
      </c>
    </row>
    <row r="32" spans="1:7" ht="10.15" customHeight="1" thickBot="1" x14ac:dyDescent="0.3">
      <c r="A32" s="23"/>
      <c r="B32" s="38"/>
      <c r="C32" s="72"/>
      <c r="D32" s="52"/>
      <c r="E32" s="51"/>
      <c r="F32" s="52"/>
      <c r="G32" s="74"/>
    </row>
    <row r="33" spans="1:7" ht="15" customHeight="1" thickBot="1" x14ac:dyDescent="0.3">
      <c r="A33" s="63" t="s">
        <v>14</v>
      </c>
      <c r="B33" s="38"/>
      <c r="C33" s="73"/>
      <c r="D33" s="52"/>
      <c r="E33" s="51">
        <v>1000</v>
      </c>
      <c r="F33" s="52"/>
      <c r="G33" s="74">
        <f>C33*E33/1000</f>
        <v>0</v>
      </c>
    </row>
    <row r="34" spans="1:7" ht="10.15" customHeight="1" thickBot="1" x14ac:dyDescent="0.3">
      <c r="A34" s="23"/>
      <c r="B34" s="38"/>
      <c r="C34" s="74"/>
      <c r="D34" s="52"/>
      <c r="E34" s="51"/>
      <c r="F34" s="52"/>
      <c r="G34" s="74"/>
    </row>
    <row r="35" spans="1:7" ht="15" customHeight="1" thickBot="1" x14ac:dyDescent="0.3">
      <c r="A35" s="22" t="s">
        <v>15</v>
      </c>
      <c r="B35" s="38"/>
      <c r="C35" s="73"/>
      <c r="D35" s="52"/>
      <c r="E35" s="51">
        <v>500</v>
      </c>
      <c r="F35" s="52"/>
      <c r="G35" s="74">
        <f>C35*E35/1000</f>
        <v>0</v>
      </c>
    </row>
    <row r="36" spans="1:7" ht="10.15" customHeight="1" thickBot="1" x14ac:dyDescent="0.3">
      <c r="A36" s="23"/>
      <c r="B36" s="38"/>
      <c r="C36" s="74"/>
      <c r="D36" s="52"/>
      <c r="E36" s="51"/>
      <c r="F36" s="52"/>
      <c r="G36" s="74"/>
    </row>
    <row r="37" spans="1:7" ht="15" customHeight="1" thickBot="1" x14ac:dyDescent="0.3">
      <c r="A37" s="22" t="s">
        <v>16</v>
      </c>
      <c r="B37" s="38"/>
      <c r="C37" s="73"/>
      <c r="D37" s="52"/>
      <c r="E37" s="51">
        <v>6700</v>
      </c>
      <c r="F37" s="52"/>
      <c r="G37" s="74">
        <f>C37*E37/1000</f>
        <v>0</v>
      </c>
    </row>
    <row r="38" spans="1:7" ht="10.15" customHeight="1" thickBot="1" x14ac:dyDescent="0.3">
      <c r="A38" s="23"/>
      <c r="B38" s="38"/>
      <c r="C38" s="74"/>
      <c r="D38" s="52"/>
      <c r="E38" s="51"/>
      <c r="F38" s="52"/>
      <c r="G38" s="74"/>
    </row>
    <row r="39" spans="1:7" ht="15" customHeight="1" thickBot="1" x14ac:dyDescent="0.3">
      <c r="A39" s="22" t="s">
        <v>17</v>
      </c>
      <c r="B39" s="38"/>
      <c r="C39" s="73"/>
      <c r="D39" s="52"/>
      <c r="E39" s="51">
        <v>5000</v>
      </c>
      <c r="F39" s="52"/>
      <c r="G39" s="74">
        <f>C39*E39/1000</f>
        <v>0</v>
      </c>
    </row>
    <row r="40" spans="1:7" ht="10.15" customHeight="1" thickBot="1" x14ac:dyDescent="0.3">
      <c r="A40" s="23"/>
      <c r="B40" s="38"/>
      <c r="C40" s="72"/>
      <c r="D40" s="52"/>
      <c r="E40" s="51"/>
      <c r="F40" s="52"/>
      <c r="G40" s="74"/>
    </row>
    <row r="41" spans="1:7" ht="15" customHeight="1" thickBot="1" x14ac:dyDescent="0.3">
      <c r="A41" s="23" t="s">
        <v>18</v>
      </c>
      <c r="B41" s="38"/>
      <c r="C41" s="73"/>
      <c r="D41" s="52"/>
      <c r="E41" s="51">
        <v>800</v>
      </c>
      <c r="F41" s="52"/>
      <c r="G41" s="74">
        <f>C41*E41/1000</f>
        <v>0</v>
      </c>
    </row>
    <row r="42" spans="1:7" ht="10.15" customHeight="1" thickBot="1" x14ac:dyDescent="0.3">
      <c r="A42" s="23"/>
      <c r="B42" s="38"/>
      <c r="C42" s="74"/>
      <c r="D42" s="52"/>
      <c r="E42" s="51"/>
      <c r="F42" s="52"/>
      <c r="G42" s="74"/>
    </row>
    <row r="43" spans="1:7" ht="15" customHeight="1" thickBot="1" x14ac:dyDescent="0.3">
      <c r="A43" s="22" t="s">
        <v>19</v>
      </c>
      <c r="B43" s="38"/>
      <c r="C43" s="73"/>
      <c r="D43" s="52"/>
      <c r="E43" s="51">
        <v>80</v>
      </c>
      <c r="F43" s="52"/>
      <c r="G43" s="74">
        <f>C43*E43/1000</f>
        <v>0</v>
      </c>
    </row>
    <row r="44" spans="1:7" ht="10.15" customHeight="1" thickBot="1" x14ac:dyDescent="0.3">
      <c r="A44" s="23"/>
      <c r="B44" s="38"/>
      <c r="C44" s="72"/>
      <c r="D44" s="52"/>
      <c r="E44" s="51"/>
      <c r="F44" s="52"/>
      <c r="G44" s="74"/>
    </row>
    <row r="45" spans="1:7" ht="15" customHeight="1" thickBot="1" x14ac:dyDescent="0.3">
      <c r="A45" s="23" t="s">
        <v>20</v>
      </c>
      <c r="B45" s="38"/>
      <c r="C45" s="73"/>
      <c r="D45" s="52"/>
      <c r="E45" s="51">
        <v>50</v>
      </c>
      <c r="F45" s="52"/>
      <c r="G45" s="74">
        <f>C45*E45/1000</f>
        <v>0</v>
      </c>
    </row>
    <row r="46" spans="1:7" ht="10.15" customHeight="1" thickBot="1" x14ac:dyDescent="0.3">
      <c r="A46" s="23"/>
      <c r="B46" s="38"/>
      <c r="C46" s="72"/>
      <c r="D46" s="52"/>
      <c r="E46" s="51"/>
      <c r="F46" s="52"/>
      <c r="G46" s="74"/>
    </row>
    <row r="47" spans="1:7" ht="15" customHeight="1" thickBot="1" x14ac:dyDescent="0.3">
      <c r="A47" s="63" t="s">
        <v>21</v>
      </c>
      <c r="B47" s="38"/>
      <c r="C47" s="73"/>
      <c r="D47" s="52"/>
      <c r="E47" s="51">
        <v>165</v>
      </c>
      <c r="F47" s="52"/>
      <c r="G47" s="74">
        <f>C47*E47/1000</f>
        <v>0</v>
      </c>
    </row>
    <row r="48" spans="1:7" ht="10.15" customHeight="1" thickBot="1" x14ac:dyDescent="0.3">
      <c r="A48" s="23"/>
      <c r="B48" s="38"/>
      <c r="C48" s="74"/>
      <c r="D48" s="52"/>
      <c r="E48" s="51"/>
      <c r="F48" s="52"/>
      <c r="G48" s="74"/>
    </row>
    <row r="49" spans="1:7" ht="15" customHeight="1" thickBot="1" x14ac:dyDescent="0.3">
      <c r="A49" s="24" t="s">
        <v>22</v>
      </c>
      <c r="B49" s="38"/>
      <c r="C49" s="73"/>
      <c r="D49" s="52"/>
      <c r="E49" s="51">
        <v>6700</v>
      </c>
      <c r="F49" s="52"/>
      <c r="G49" s="74">
        <f>C49*E49/1000</f>
        <v>0</v>
      </c>
    </row>
    <row r="50" spans="1:7" ht="10.15" customHeight="1" thickBot="1" x14ac:dyDescent="0.3">
      <c r="A50" s="24"/>
      <c r="B50" s="38"/>
      <c r="C50" s="75"/>
      <c r="D50" s="52"/>
      <c r="E50" s="51"/>
      <c r="F50" s="52"/>
      <c r="G50" s="74"/>
    </row>
    <row r="51" spans="1:7" ht="15" customHeight="1" thickBot="1" x14ac:dyDescent="0.3">
      <c r="A51" s="25" t="s">
        <v>23</v>
      </c>
      <c r="B51" s="38"/>
      <c r="C51" s="73"/>
      <c r="D51" s="52"/>
      <c r="E51" s="51">
        <v>250</v>
      </c>
      <c r="F51" s="52"/>
      <c r="G51" s="74">
        <f>C51*E51/1000</f>
        <v>0</v>
      </c>
    </row>
    <row r="52" spans="1:7" ht="10.15" customHeight="1" thickBot="1" x14ac:dyDescent="0.3">
      <c r="A52" s="23"/>
      <c r="B52" s="38"/>
      <c r="C52" s="74"/>
      <c r="D52" s="52"/>
      <c r="E52" s="51"/>
      <c r="F52" s="52"/>
      <c r="G52" s="74"/>
    </row>
    <row r="53" spans="1:7" ht="15" customHeight="1" thickBot="1" x14ac:dyDescent="0.3">
      <c r="A53" s="23" t="s">
        <v>24</v>
      </c>
      <c r="B53" s="38"/>
      <c r="C53" s="73"/>
      <c r="D53" s="52"/>
      <c r="E53" s="51">
        <v>50</v>
      </c>
      <c r="F53" s="52"/>
      <c r="G53" s="74">
        <f>C53*E53/1000</f>
        <v>0</v>
      </c>
    </row>
    <row r="54" spans="1:7" ht="10.15" customHeight="1" thickBot="1" x14ac:dyDescent="0.3">
      <c r="A54" s="23"/>
      <c r="B54" s="38"/>
      <c r="C54" s="72"/>
      <c r="D54" s="52"/>
      <c r="E54" s="51"/>
      <c r="F54" s="52"/>
      <c r="G54" s="74"/>
    </row>
    <row r="55" spans="1:7" ht="15" customHeight="1" thickBot="1" x14ac:dyDescent="0.3">
      <c r="A55" s="23" t="s">
        <v>25</v>
      </c>
      <c r="B55" s="38"/>
      <c r="C55" s="73"/>
      <c r="D55" s="52"/>
      <c r="E55" s="51">
        <v>3000</v>
      </c>
      <c r="F55" s="52"/>
      <c r="G55" s="74">
        <f>C55*E55/1000</f>
        <v>0</v>
      </c>
    </row>
    <row r="56" spans="1:7" ht="18" customHeight="1" thickBot="1" x14ac:dyDescent="0.3">
      <c r="A56" s="64" t="s">
        <v>26</v>
      </c>
      <c r="B56" s="44"/>
      <c r="C56" s="76"/>
      <c r="D56" s="98"/>
      <c r="E56" s="97"/>
      <c r="F56" s="98"/>
      <c r="G56" s="76"/>
    </row>
    <row r="57" spans="1:7" ht="15" customHeight="1" thickBot="1" x14ac:dyDescent="0.3">
      <c r="A57" s="22" t="s">
        <v>27</v>
      </c>
      <c r="B57" s="38"/>
      <c r="C57" s="73"/>
      <c r="D57" s="52"/>
      <c r="E57" s="51">
        <v>200</v>
      </c>
      <c r="F57" s="52"/>
      <c r="G57" s="74">
        <f>C57*E57/1000</f>
        <v>0</v>
      </c>
    </row>
    <row r="58" spans="1:7" ht="10.15" customHeight="1" thickBot="1" x14ac:dyDescent="0.3">
      <c r="A58" s="23"/>
      <c r="B58" s="38"/>
      <c r="C58" s="74"/>
      <c r="D58" s="52"/>
      <c r="E58" s="51"/>
      <c r="F58" s="52"/>
      <c r="G58" s="74"/>
    </row>
    <row r="59" spans="1:7" ht="15" customHeight="1" thickBot="1" x14ac:dyDescent="0.3">
      <c r="A59" s="23" t="s">
        <v>28</v>
      </c>
      <c r="B59" s="38"/>
      <c r="C59" s="73"/>
      <c r="D59" s="52"/>
      <c r="E59" s="51">
        <v>80</v>
      </c>
      <c r="F59" s="52"/>
      <c r="G59" s="74">
        <f>C59*E59/1000</f>
        <v>0</v>
      </c>
    </row>
    <row r="60" spans="1:7" ht="10.15" customHeight="1" thickBot="1" x14ac:dyDescent="0.3">
      <c r="A60" s="23"/>
      <c r="B60" s="38"/>
      <c r="C60" s="74"/>
      <c r="D60" s="52"/>
      <c r="E60" s="51"/>
      <c r="F60" s="52"/>
      <c r="G60" s="74"/>
    </row>
    <row r="61" spans="1:7" ht="15" customHeight="1" thickBot="1" x14ac:dyDescent="0.3">
      <c r="A61" s="23" t="s">
        <v>29</v>
      </c>
      <c r="B61" s="38"/>
      <c r="C61" s="73"/>
      <c r="D61" s="52"/>
      <c r="E61" s="51">
        <v>40</v>
      </c>
      <c r="F61" s="52"/>
      <c r="G61" s="74">
        <f>C61*E61/1000</f>
        <v>0</v>
      </c>
    </row>
    <row r="62" spans="1:7" ht="10.15" customHeight="1" thickBot="1" x14ac:dyDescent="0.3">
      <c r="A62" s="23"/>
      <c r="B62" s="38"/>
      <c r="C62" s="74"/>
      <c r="D62" s="52"/>
      <c r="E62" s="51"/>
      <c r="F62" s="52"/>
      <c r="G62" s="74"/>
    </row>
    <row r="63" spans="1:7" ht="15" customHeight="1" thickBot="1" x14ac:dyDescent="0.3">
      <c r="A63" s="23" t="s">
        <v>83</v>
      </c>
      <c r="B63" s="38"/>
      <c r="C63" s="73"/>
      <c r="D63" s="52"/>
      <c r="E63" s="51">
        <v>2000</v>
      </c>
      <c r="F63" s="52"/>
      <c r="G63" s="74">
        <f>C63*E63/1000</f>
        <v>0</v>
      </c>
    </row>
    <row r="64" spans="1:7" ht="10.15" customHeight="1" thickBot="1" x14ac:dyDescent="0.3">
      <c r="A64" s="23"/>
      <c r="B64" s="38"/>
      <c r="C64" s="74"/>
      <c r="D64" s="52"/>
      <c r="E64" s="51"/>
      <c r="F64" s="52"/>
      <c r="G64" s="74"/>
    </row>
    <row r="65" spans="1:7" ht="15" customHeight="1" thickBot="1" x14ac:dyDescent="0.3">
      <c r="A65" s="23" t="s">
        <v>84</v>
      </c>
      <c r="B65" s="38"/>
      <c r="C65" s="73"/>
      <c r="D65" s="52"/>
      <c r="E65" s="51">
        <v>20000</v>
      </c>
      <c r="F65" s="52"/>
      <c r="G65" s="74">
        <f>C65*E65/1000</f>
        <v>0</v>
      </c>
    </row>
    <row r="66" spans="1:7" ht="10.15" customHeight="1" thickBot="1" x14ac:dyDescent="0.3">
      <c r="A66" s="23"/>
      <c r="B66" s="38"/>
      <c r="C66" s="74"/>
      <c r="D66" s="52"/>
      <c r="E66" s="51"/>
      <c r="F66" s="52"/>
      <c r="G66" s="74"/>
    </row>
    <row r="67" spans="1:7" ht="15" customHeight="1" thickBot="1" x14ac:dyDescent="0.3">
      <c r="A67" s="23" t="s">
        <v>85</v>
      </c>
      <c r="B67" s="38"/>
      <c r="C67" s="73"/>
      <c r="D67" s="52"/>
      <c r="E67" s="51">
        <v>2000</v>
      </c>
      <c r="F67" s="52"/>
      <c r="G67" s="74">
        <f>C67*E67/1000</f>
        <v>0</v>
      </c>
    </row>
    <row r="68" spans="1:7" ht="10.15" customHeight="1" thickBot="1" x14ac:dyDescent="0.3">
      <c r="A68" s="23"/>
      <c r="B68" s="38"/>
      <c r="C68" s="74"/>
      <c r="D68" s="52"/>
      <c r="E68" s="52"/>
      <c r="F68" s="52"/>
      <c r="G68" s="74"/>
    </row>
    <row r="69" spans="1:7" ht="15" customHeight="1" thickBot="1" x14ac:dyDescent="0.3">
      <c r="A69" s="23" t="s">
        <v>86</v>
      </c>
      <c r="B69" s="38"/>
      <c r="C69" s="73"/>
      <c r="D69" s="52"/>
      <c r="E69" s="51">
        <v>20000</v>
      </c>
      <c r="F69" s="52"/>
      <c r="G69" s="74">
        <f>C69*E69/1000</f>
        <v>0</v>
      </c>
    </row>
    <row r="70" spans="1:7" ht="10.15" customHeight="1" thickBot="1" x14ac:dyDescent="0.3">
      <c r="A70" s="23"/>
      <c r="B70" s="38"/>
      <c r="C70" s="74"/>
      <c r="D70" s="52"/>
      <c r="E70" s="51"/>
      <c r="F70" s="52"/>
      <c r="G70" s="74"/>
    </row>
    <row r="71" spans="1:7" ht="15" customHeight="1" thickBot="1" x14ac:dyDescent="0.3">
      <c r="A71" s="22" t="s">
        <v>30</v>
      </c>
      <c r="B71" s="38"/>
      <c r="C71" s="73"/>
      <c r="D71" s="52"/>
      <c r="E71" s="51">
        <v>20000</v>
      </c>
      <c r="F71" s="52"/>
      <c r="G71" s="74">
        <f>C71*E71/1000</f>
        <v>0</v>
      </c>
    </row>
    <row r="72" spans="1:7" ht="10.15" customHeight="1" thickBot="1" x14ac:dyDescent="0.3">
      <c r="A72" s="23"/>
      <c r="B72" s="38"/>
      <c r="C72" s="74"/>
      <c r="D72" s="52"/>
      <c r="E72" s="51"/>
      <c r="F72" s="52"/>
      <c r="G72" s="74"/>
    </row>
    <row r="73" spans="1:7" ht="15" customHeight="1" thickBot="1" x14ac:dyDescent="0.3">
      <c r="A73" s="23" t="s">
        <v>31</v>
      </c>
      <c r="B73" s="38"/>
      <c r="C73" s="73"/>
      <c r="D73" s="52"/>
      <c r="E73" s="54">
        <v>0.01</v>
      </c>
      <c r="F73" s="52"/>
      <c r="G73" s="74">
        <f>C73*E73/1000</f>
        <v>0</v>
      </c>
    </row>
    <row r="74" spans="1:7" ht="10.15" customHeight="1" thickBot="1" x14ac:dyDescent="0.3">
      <c r="A74" s="23"/>
      <c r="B74" s="38"/>
      <c r="C74" s="74"/>
      <c r="D74" s="52"/>
      <c r="E74" s="51"/>
      <c r="F74" s="52"/>
      <c r="G74" s="74"/>
    </row>
    <row r="75" spans="1:7" ht="15" customHeight="1" thickBot="1" x14ac:dyDescent="0.3">
      <c r="A75" s="23" t="s">
        <v>32</v>
      </c>
      <c r="B75" s="38"/>
      <c r="C75" s="73"/>
      <c r="D75" s="52"/>
      <c r="E75" s="51">
        <v>100</v>
      </c>
      <c r="F75" s="52"/>
      <c r="G75" s="74">
        <f>C75*E75/1000</f>
        <v>0</v>
      </c>
    </row>
    <row r="76" spans="1:7" ht="10.15" customHeight="1" thickBot="1" x14ac:dyDescent="0.3">
      <c r="A76" s="23"/>
      <c r="B76" s="38"/>
      <c r="C76" s="74"/>
      <c r="D76" s="52"/>
      <c r="E76" s="51"/>
      <c r="F76" s="52"/>
      <c r="G76" s="74"/>
    </row>
    <row r="77" spans="1:7" ht="15" customHeight="1" thickBot="1" x14ac:dyDescent="0.3">
      <c r="A77" s="23" t="s">
        <v>33</v>
      </c>
      <c r="B77" s="38"/>
      <c r="C77" s="73"/>
      <c r="D77" s="52"/>
      <c r="E77" s="51">
        <v>100</v>
      </c>
      <c r="F77" s="52"/>
      <c r="G77" s="74">
        <f>C77*E77/1000</f>
        <v>0</v>
      </c>
    </row>
    <row r="78" spans="1:7" ht="10.15" customHeight="1" thickBot="1" x14ac:dyDescent="0.3">
      <c r="A78" s="23"/>
      <c r="B78" s="38"/>
      <c r="C78" s="72"/>
      <c r="D78" s="52"/>
      <c r="E78" s="51"/>
      <c r="F78" s="52"/>
      <c r="G78" s="74"/>
    </row>
    <row r="79" spans="1:7" ht="15" customHeight="1" thickBot="1" x14ac:dyDescent="0.3">
      <c r="A79" s="23" t="s">
        <v>34</v>
      </c>
      <c r="B79" s="38"/>
      <c r="C79" s="73"/>
      <c r="D79" s="52"/>
      <c r="E79" s="51">
        <v>80</v>
      </c>
      <c r="F79" s="52"/>
      <c r="G79" s="74">
        <f>C79*E79/1000</f>
        <v>0</v>
      </c>
    </row>
    <row r="80" spans="1:7" ht="10.15" customHeight="1" thickBot="1" x14ac:dyDescent="0.3">
      <c r="A80" s="23"/>
      <c r="B80" s="38"/>
      <c r="C80" s="72"/>
      <c r="D80" s="52"/>
      <c r="E80" s="51"/>
      <c r="F80" s="52"/>
      <c r="G80" s="74"/>
    </row>
    <row r="81" spans="1:7" ht="29.85" customHeight="1" thickBot="1" x14ac:dyDescent="0.3">
      <c r="A81" s="25" t="s">
        <v>35</v>
      </c>
      <c r="B81" s="38"/>
      <c r="C81" s="73"/>
      <c r="D81" s="52"/>
      <c r="E81" s="51">
        <v>416</v>
      </c>
      <c r="F81" s="52"/>
      <c r="G81" s="74">
        <f>C81*E81/1000</f>
        <v>0</v>
      </c>
    </row>
    <row r="82" spans="1:7" ht="10.15" customHeight="1" thickBot="1" x14ac:dyDescent="0.3">
      <c r="A82" s="23"/>
      <c r="B82" s="38"/>
      <c r="C82" s="72"/>
      <c r="D82" s="52"/>
      <c r="E82" s="51"/>
      <c r="F82" s="52"/>
      <c r="G82" s="74"/>
    </row>
    <row r="83" spans="1:7" ht="15" customHeight="1" thickBot="1" x14ac:dyDescent="0.3">
      <c r="A83" s="25" t="s">
        <v>36</v>
      </c>
      <c r="B83" s="38"/>
      <c r="C83" s="73"/>
      <c r="D83" s="52"/>
      <c r="E83" s="51">
        <v>75</v>
      </c>
      <c r="F83" s="52"/>
      <c r="G83" s="74">
        <f>C83*E83/1000</f>
        <v>0</v>
      </c>
    </row>
    <row r="84" spans="1:7" ht="10.15" customHeight="1" thickBot="1" x14ac:dyDescent="0.3">
      <c r="A84" s="23"/>
      <c r="B84" s="38"/>
      <c r="C84" s="74"/>
      <c r="D84" s="52"/>
      <c r="E84" s="51"/>
      <c r="F84" s="52"/>
      <c r="G84" s="74"/>
    </row>
    <row r="85" spans="1:7" ht="15" customHeight="1" thickBot="1" x14ac:dyDescent="0.3">
      <c r="A85" s="22" t="s">
        <v>37</v>
      </c>
      <c r="B85" s="38"/>
      <c r="C85" s="73"/>
      <c r="D85" s="52"/>
      <c r="E85" s="51">
        <v>3571</v>
      </c>
      <c r="F85" s="52"/>
      <c r="G85" s="74">
        <f>C85*E85/1000</f>
        <v>0</v>
      </c>
    </row>
    <row r="86" spans="1:7" ht="10.15" customHeight="1" thickBot="1" x14ac:dyDescent="0.3">
      <c r="A86" s="23"/>
      <c r="B86" s="38"/>
      <c r="C86" s="72"/>
      <c r="D86" s="52"/>
      <c r="E86" s="51"/>
      <c r="F86" s="52"/>
      <c r="G86" s="74"/>
    </row>
    <row r="87" spans="1:7" ht="15" customHeight="1" thickBot="1" x14ac:dyDescent="0.3">
      <c r="A87" s="23" t="s">
        <v>38</v>
      </c>
      <c r="B87" s="38"/>
      <c r="C87" s="73"/>
      <c r="D87" s="52"/>
      <c r="E87" s="51">
        <v>100</v>
      </c>
      <c r="F87" s="52"/>
      <c r="G87" s="74">
        <f>C87*E87/1000</f>
        <v>0</v>
      </c>
    </row>
    <row r="88" spans="1:7" ht="10.15" customHeight="1" thickBot="1" x14ac:dyDescent="0.3">
      <c r="A88" s="23"/>
      <c r="B88" s="38"/>
      <c r="C88" s="72"/>
      <c r="D88" s="52"/>
      <c r="E88" s="51"/>
      <c r="F88" s="52"/>
      <c r="G88" s="74"/>
    </row>
    <row r="89" spans="1:7" ht="15" customHeight="1" thickBot="1" x14ac:dyDescent="0.3">
      <c r="A89" s="23" t="s">
        <v>39</v>
      </c>
      <c r="B89" s="38"/>
      <c r="C89" s="73"/>
      <c r="D89" s="52"/>
      <c r="E89" s="51">
        <v>380</v>
      </c>
      <c r="F89" s="52"/>
      <c r="G89" s="74">
        <f>C89*E89/1000</f>
        <v>0</v>
      </c>
    </row>
    <row r="90" spans="1:7" ht="10.15" customHeight="1" thickBot="1" x14ac:dyDescent="0.3">
      <c r="A90" s="23"/>
      <c r="B90" s="38"/>
      <c r="C90" s="72"/>
      <c r="D90" s="52"/>
      <c r="E90" s="51"/>
      <c r="F90" s="52"/>
      <c r="G90" s="74"/>
    </row>
    <row r="91" spans="1:7" ht="15" customHeight="1" thickBot="1" x14ac:dyDescent="0.3">
      <c r="A91" s="23" t="s">
        <v>40</v>
      </c>
      <c r="B91" s="38"/>
      <c r="C91" s="73"/>
      <c r="D91" s="52"/>
      <c r="E91" s="51">
        <v>40</v>
      </c>
      <c r="F91" s="52"/>
      <c r="G91" s="74">
        <f>C91*E91/1000</f>
        <v>0</v>
      </c>
    </row>
    <row r="92" spans="1:7" ht="10.15" customHeight="1" thickBot="1" x14ac:dyDescent="0.3">
      <c r="A92" s="23"/>
      <c r="B92" s="38"/>
      <c r="C92" s="72"/>
      <c r="D92" s="52"/>
      <c r="E92" s="51"/>
      <c r="F92" s="52"/>
      <c r="G92" s="74"/>
    </row>
    <row r="93" spans="1:7" ht="15" customHeight="1" thickBot="1" x14ac:dyDescent="0.3">
      <c r="A93" s="25" t="s">
        <v>41</v>
      </c>
      <c r="B93" s="38"/>
      <c r="C93" s="73"/>
      <c r="D93" s="52"/>
      <c r="E93" s="51">
        <v>100</v>
      </c>
      <c r="F93" s="52"/>
      <c r="G93" s="74">
        <f>C93*E93/1000</f>
        <v>0</v>
      </c>
    </row>
    <row r="94" spans="1:7" ht="18" customHeight="1" thickBot="1" x14ac:dyDescent="0.3">
      <c r="A94" s="64" t="s">
        <v>42</v>
      </c>
      <c r="B94" s="46"/>
      <c r="C94" s="77"/>
      <c r="D94" s="91"/>
      <c r="E94" s="99"/>
      <c r="F94" s="91"/>
      <c r="G94" s="77"/>
    </row>
    <row r="95" spans="1:7" ht="15" customHeight="1" thickBot="1" x14ac:dyDescent="0.3">
      <c r="A95" s="23" t="s">
        <v>43</v>
      </c>
      <c r="B95" s="38"/>
      <c r="C95" s="71"/>
      <c r="D95" s="52"/>
      <c r="E95" s="51">
        <v>70</v>
      </c>
      <c r="F95" s="52"/>
      <c r="G95" s="74">
        <f>C95*E95/1000</f>
        <v>0</v>
      </c>
    </row>
    <row r="96" spans="1:7" ht="10.15" customHeight="1" thickBot="1" x14ac:dyDescent="0.3">
      <c r="A96" s="23"/>
      <c r="B96" s="38"/>
      <c r="C96" s="72"/>
      <c r="D96" s="52"/>
      <c r="E96" s="51"/>
      <c r="F96" s="52"/>
      <c r="G96" s="74"/>
    </row>
    <row r="97" spans="1:7" ht="29.85" customHeight="1" thickBot="1" x14ac:dyDescent="0.3">
      <c r="A97" s="23" t="s">
        <v>100</v>
      </c>
      <c r="B97" s="38"/>
      <c r="C97" s="73"/>
      <c r="D97" s="52"/>
      <c r="E97" s="51">
        <v>100000</v>
      </c>
      <c r="F97" s="52"/>
      <c r="G97" s="74">
        <f>C97*E97/1000</f>
        <v>0</v>
      </c>
    </row>
    <row r="98" spans="1:7" ht="10.15" customHeight="1" thickBot="1" x14ac:dyDescent="0.3">
      <c r="A98" s="23"/>
      <c r="B98" s="38"/>
      <c r="C98" s="72"/>
      <c r="D98" s="52"/>
      <c r="E98" s="51"/>
      <c r="F98" s="52"/>
      <c r="G98" s="74"/>
    </row>
    <row r="99" spans="1:7" ht="15" customHeight="1" thickBot="1" x14ac:dyDescent="0.3">
      <c r="A99" s="25" t="s">
        <v>44</v>
      </c>
      <c r="B99" s="38"/>
      <c r="C99" s="73"/>
      <c r="D99" s="52"/>
      <c r="E99" s="51">
        <v>80</v>
      </c>
      <c r="F99" s="52"/>
      <c r="G99" s="74">
        <f>C99*E99/1000</f>
        <v>0</v>
      </c>
    </row>
    <row r="100" spans="1:7" ht="10.15" customHeight="1" thickBot="1" x14ac:dyDescent="0.3">
      <c r="A100" s="23"/>
      <c r="B100" s="38"/>
      <c r="C100" s="74"/>
      <c r="D100" s="52"/>
      <c r="E100" s="51"/>
      <c r="F100" s="52"/>
      <c r="G100" s="74"/>
    </row>
    <row r="101" spans="1:7" ht="15" customHeight="1" thickBot="1" x14ac:dyDescent="0.3">
      <c r="A101" s="25" t="s">
        <v>45</v>
      </c>
      <c r="B101" s="38"/>
      <c r="C101" s="73"/>
      <c r="D101" s="52"/>
      <c r="E101" s="51">
        <v>100</v>
      </c>
      <c r="F101" s="52"/>
      <c r="G101" s="74">
        <f>C101*E101/1000</f>
        <v>0</v>
      </c>
    </row>
    <row r="102" spans="1:7" ht="10.15" customHeight="1" thickBot="1" x14ac:dyDescent="0.3">
      <c r="A102" s="23"/>
      <c r="B102" s="38"/>
      <c r="C102" s="74"/>
      <c r="D102" s="52"/>
      <c r="E102" s="51"/>
      <c r="F102" s="52"/>
      <c r="G102" s="74"/>
    </row>
    <row r="103" spans="1:7" ht="15" customHeight="1" thickBot="1" x14ac:dyDescent="0.3">
      <c r="A103" s="23" t="s">
        <v>46</v>
      </c>
      <c r="B103" s="38"/>
      <c r="C103" s="73"/>
      <c r="D103" s="52"/>
      <c r="E103" s="51">
        <v>10</v>
      </c>
      <c r="F103" s="52"/>
      <c r="G103" s="74">
        <f>C103*E103/1000</f>
        <v>0</v>
      </c>
    </row>
    <row r="104" spans="1:7" ht="10.15" customHeight="1" thickBot="1" x14ac:dyDescent="0.3">
      <c r="A104" s="23"/>
      <c r="B104" s="38"/>
      <c r="C104" s="74"/>
      <c r="D104" s="52"/>
      <c r="E104" s="51"/>
      <c r="F104" s="52"/>
      <c r="G104" s="74"/>
    </row>
    <row r="105" spans="1:7" ht="15" customHeight="1" thickBot="1" x14ac:dyDescent="0.3">
      <c r="A105" s="25" t="s">
        <v>47</v>
      </c>
      <c r="B105" s="38"/>
      <c r="C105" s="73"/>
      <c r="D105" s="52"/>
      <c r="E105" s="51">
        <v>1</v>
      </c>
      <c r="F105" s="52"/>
      <c r="G105" s="74">
        <f>C105*E105/1000</f>
        <v>0</v>
      </c>
    </row>
    <row r="106" spans="1:7" ht="10.15" customHeight="1" thickBot="1" x14ac:dyDescent="0.3">
      <c r="A106" s="23"/>
      <c r="B106" s="38"/>
      <c r="C106" s="74"/>
      <c r="D106" s="52"/>
      <c r="E106" s="51"/>
      <c r="F106" s="52"/>
      <c r="G106" s="74"/>
    </row>
    <row r="107" spans="1:7" ht="15" customHeight="1" thickBot="1" x14ac:dyDescent="0.3">
      <c r="A107" s="25" t="s">
        <v>48</v>
      </c>
      <c r="B107" s="38"/>
      <c r="C107" s="73"/>
      <c r="D107" s="52"/>
      <c r="E107" s="53">
        <v>0.1</v>
      </c>
      <c r="F107" s="52"/>
      <c r="G107" s="74">
        <f>C107*E107/1000</f>
        <v>0</v>
      </c>
    </row>
    <row r="108" spans="1:7" ht="10.15" customHeight="1" thickBot="1" x14ac:dyDescent="0.3">
      <c r="A108" s="23"/>
      <c r="B108" s="38"/>
      <c r="C108" s="74"/>
      <c r="D108" s="52"/>
      <c r="E108" s="51"/>
      <c r="F108" s="52"/>
      <c r="G108" s="74"/>
    </row>
    <row r="109" spans="1:7" ht="15" customHeight="1" thickBot="1" x14ac:dyDescent="0.3">
      <c r="A109" s="23" t="s">
        <v>49</v>
      </c>
      <c r="B109" s="38"/>
      <c r="C109" s="73"/>
      <c r="D109" s="52"/>
      <c r="E109" s="53">
        <v>0.5</v>
      </c>
      <c r="F109" s="52"/>
      <c r="G109" s="74">
        <f>C109*E109/1000</f>
        <v>0</v>
      </c>
    </row>
    <row r="110" spans="1:7" ht="10.15" customHeight="1" thickBot="1" x14ac:dyDescent="0.3">
      <c r="A110" s="23"/>
      <c r="B110" s="38"/>
      <c r="C110" s="74"/>
      <c r="D110" s="52"/>
      <c r="E110" s="51"/>
      <c r="F110" s="52"/>
      <c r="G110" s="74"/>
    </row>
    <row r="111" spans="1:7" ht="15" customHeight="1" thickBot="1" x14ac:dyDescent="0.3">
      <c r="A111" s="23" t="s">
        <v>50</v>
      </c>
      <c r="B111" s="38"/>
      <c r="C111" s="73"/>
      <c r="D111" s="52"/>
      <c r="E111" s="54">
        <v>0.05</v>
      </c>
      <c r="F111" s="52"/>
      <c r="G111" s="74">
        <f>C111*E111/1000</f>
        <v>0</v>
      </c>
    </row>
    <row r="112" spans="1:7" ht="10.15" customHeight="1" thickBot="1" x14ac:dyDescent="0.3">
      <c r="A112" s="23"/>
      <c r="B112" s="38"/>
      <c r="C112" s="72"/>
      <c r="D112" s="52"/>
      <c r="E112" s="54"/>
      <c r="F112" s="52"/>
      <c r="G112" s="74"/>
    </row>
    <row r="113" spans="1:7" ht="15" customHeight="1" thickBot="1" x14ac:dyDescent="0.3">
      <c r="A113" s="23" t="s">
        <v>51</v>
      </c>
      <c r="B113" s="38"/>
      <c r="C113" s="73"/>
      <c r="D113" s="52"/>
      <c r="E113" s="51">
        <v>1000</v>
      </c>
      <c r="F113" s="52"/>
      <c r="G113" s="74">
        <f>C113*E113/1000</f>
        <v>0</v>
      </c>
    </row>
    <row r="114" spans="1:7" ht="10.15" customHeight="1" thickBot="1" x14ac:dyDescent="0.3">
      <c r="A114" s="23"/>
      <c r="B114" s="38"/>
      <c r="C114" s="74"/>
      <c r="D114" s="52"/>
      <c r="E114" s="51"/>
      <c r="F114" s="52"/>
      <c r="G114" s="74"/>
    </row>
    <row r="115" spans="1:7" ht="15" customHeight="1" thickBot="1" x14ac:dyDescent="0.3">
      <c r="A115" s="23" t="s">
        <v>52</v>
      </c>
      <c r="B115" s="38"/>
      <c r="C115" s="73"/>
      <c r="D115" s="52"/>
      <c r="E115" s="51">
        <v>10000</v>
      </c>
      <c r="F115" s="52"/>
      <c r="G115" s="74">
        <f>C115*E115/1000</f>
        <v>0</v>
      </c>
    </row>
    <row r="116" spans="1:7" ht="10.15" customHeight="1" thickBot="1" x14ac:dyDescent="0.3">
      <c r="A116" s="23"/>
      <c r="B116" s="38"/>
      <c r="C116" s="72"/>
      <c r="D116" s="52"/>
      <c r="E116" s="54"/>
      <c r="F116" s="52"/>
      <c r="G116" s="74"/>
    </row>
    <row r="117" spans="1:7" ht="15" customHeight="1" thickBot="1" x14ac:dyDescent="0.3">
      <c r="A117" s="23" t="s">
        <v>53</v>
      </c>
      <c r="B117" s="38"/>
      <c r="C117" s="73"/>
      <c r="D117" s="52"/>
      <c r="E117" s="51">
        <v>500</v>
      </c>
      <c r="F117" s="52"/>
      <c r="G117" s="74">
        <f>C117*E117/1000</f>
        <v>0</v>
      </c>
    </row>
    <row r="118" spans="1:7" ht="10.15" customHeight="1" thickBot="1" x14ac:dyDescent="0.3">
      <c r="A118" s="23"/>
      <c r="B118" s="38"/>
      <c r="C118" s="72"/>
      <c r="D118" s="52"/>
      <c r="E118" s="51"/>
      <c r="F118" s="52"/>
      <c r="G118" s="74"/>
    </row>
    <row r="119" spans="1:7" ht="15" customHeight="1" thickBot="1" x14ac:dyDescent="0.3">
      <c r="A119" s="23" t="s">
        <v>54</v>
      </c>
      <c r="B119" s="38"/>
      <c r="C119" s="73"/>
      <c r="D119" s="52"/>
      <c r="E119" s="51">
        <v>500</v>
      </c>
      <c r="F119" s="52"/>
      <c r="G119" s="74">
        <f>C119*E119/1000</f>
        <v>0</v>
      </c>
    </row>
    <row r="120" spans="1:7" ht="10.15" customHeight="1" thickBot="1" x14ac:dyDescent="0.3">
      <c r="A120" s="23"/>
      <c r="B120" s="38"/>
      <c r="C120" s="72"/>
      <c r="D120" s="52"/>
      <c r="E120" s="54"/>
      <c r="F120" s="52"/>
      <c r="G120" s="74"/>
    </row>
    <row r="121" spans="1:7" ht="15" customHeight="1" thickBot="1" x14ac:dyDescent="0.3">
      <c r="A121" s="23" t="s">
        <v>55</v>
      </c>
      <c r="B121" s="38"/>
      <c r="C121" s="73"/>
      <c r="D121" s="52"/>
      <c r="E121" s="51">
        <v>1000</v>
      </c>
      <c r="F121" s="52"/>
      <c r="G121" s="74">
        <f>C121*E121/1000</f>
        <v>0</v>
      </c>
    </row>
    <row r="122" spans="1:7" ht="10.15" customHeight="1" thickBot="1" x14ac:dyDescent="0.3">
      <c r="A122" s="23"/>
      <c r="B122" s="38"/>
      <c r="C122" s="72"/>
      <c r="D122" s="52"/>
      <c r="E122" s="54"/>
      <c r="F122" s="52"/>
      <c r="G122" s="74"/>
    </row>
    <row r="123" spans="1:7" ht="15" customHeight="1" thickBot="1" x14ac:dyDescent="0.3">
      <c r="A123" s="23" t="s">
        <v>56</v>
      </c>
      <c r="B123" s="38"/>
      <c r="C123" s="73"/>
      <c r="D123" s="52"/>
      <c r="E123" s="51">
        <v>1000</v>
      </c>
      <c r="F123" s="52"/>
      <c r="G123" s="74">
        <f>C123*E123/1000</f>
        <v>0</v>
      </c>
    </row>
    <row r="124" spans="1:7" ht="10.15" customHeight="1" thickBot="1" x14ac:dyDescent="0.3">
      <c r="A124" s="23"/>
      <c r="B124" s="38"/>
      <c r="C124" s="72"/>
      <c r="D124" s="52"/>
      <c r="E124" s="51"/>
      <c r="F124" s="52"/>
      <c r="G124" s="74"/>
    </row>
    <row r="125" spans="1:7" ht="15" customHeight="1" thickBot="1" x14ac:dyDescent="0.3">
      <c r="A125" s="23" t="s">
        <v>57</v>
      </c>
      <c r="B125" s="38"/>
      <c r="C125" s="73"/>
      <c r="D125" s="52"/>
      <c r="E125" s="51">
        <v>2500</v>
      </c>
      <c r="F125" s="52"/>
      <c r="G125" s="74">
        <f>C125*E125/1000</f>
        <v>0</v>
      </c>
    </row>
    <row r="126" spans="1:7" ht="10.15" customHeight="1" thickBot="1" x14ac:dyDescent="0.3">
      <c r="A126" s="23"/>
      <c r="B126" s="38"/>
      <c r="C126" s="72"/>
      <c r="D126" s="52"/>
      <c r="E126" s="51"/>
      <c r="F126" s="52"/>
      <c r="G126" s="74"/>
    </row>
    <row r="127" spans="1:7" ht="15" customHeight="1" thickBot="1" x14ac:dyDescent="0.3">
      <c r="A127" s="23" t="s">
        <v>58</v>
      </c>
      <c r="B127" s="38"/>
      <c r="C127" s="73"/>
      <c r="D127" s="52"/>
      <c r="E127" s="51">
        <v>1670</v>
      </c>
      <c r="F127" s="52"/>
      <c r="G127" s="74">
        <f>C127*E127/1000</f>
        <v>0</v>
      </c>
    </row>
    <row r="128" spans="1:7" ht="10.15" customHeight="1" thickBot="1" x14ac:dyDescent="0.3">
      <c r="A128" s="23"/>
      <c r="B128" s="38"/>
      <c r="C128" s="72"/>
      <c r="D128" s="52"/>
      <c r="E128" s="51"/>
      <c r="F128" s="52"/>
      <c r="G128" s="74"/>
    </row>
    <row r="129" spans="1:7" ht="15" customHeight="1" thickBot="1" x14ac:dyDescent="0.3">
      <c r="A129" s="25" t="s">
        <v>59</v>
      </c>
      <c r="B129" s="38"/>
      <c r="C129" s="73"/>
      <c r="D129" s="52"/>
      <c r="E129" s="51">
        <v>500</v>
      </c>
      <c r="F129" s="52"/>
      <c r="G129" s="74">
        <f>C129*E129/1000</f>
        <v>0</v>
      </c>
    </row>
    <row r="130" spans="1:7" ht="10.15" customHeight="1" thickBot="1" x14ac:dyDescent="0.3">
      <c r="A130" s="23"/>
      <c r="B130" s="38"/>
      <c r="C130" s="72"/>
      <c r="D130" s="52"/>
      <c r="E130" s="54"/>
      <c r="F130" s="52"/>
      <c r="G130" s="74"/>
    </row>
    <row r="131" spans="1:7" ht="16.350000000000001" customHeight="1" thickBot="1" x14ac:dyDescent="0.3">
      <c r="A131" s="23" t="s">
        <v>60</v>
      </c>
      <c r="B131" s="38"/>
      <c r="C131" s="73"/>
      <c r="D131" s="52"/>
      <c r="E131" s="51">
        <v>500</v>
      </c>
      <c r="F131" s="52"/>
      <c r="G131" s="74">
        <f>C131*E131/1000</f>
        <v>0</v>
      </c>
    </row>
    <row r="132" spans="1:7" ht="10.15" customHeight="1" thickBot="1" x14ac:dyDescent="0.3">
      <c r="A132" s="23"/>
      <c r="B132" s="38"/>
      <c r="C132" s="72"/>
      <c r="D132" s="52"/>
      <c r="E132" s="51"/>
      <c r="F132" s="52"/>
      <c r="G132" s="74"/>
    </row>
    <row r="133" spans="1:7" ht="29.25" customHeight="1" thickBot="1" x14ac:dyDescent="0.3">
      <c r="A133" s="25" t="s">
        <v>61</v>
      </c>
      <c r="B133" s="38"/>
      <c r="C133" s="73"/>
      <c r="D133" s="52"/>
      <c r="E133" s="51">
        <v>500</v>
      </c>
      <c r="F133" s="52"/>
      <c r="G133" s="74">
        <f>C133*E133/1000</f>
        <v>0</v>
      </c>
    </row>
    <row r="134" spans="1:7" ht="10.15" customHeight="1" thickBot="1" x14ac:dyDescent="0.3">
      <c r="A134" s="65"/>
      <c r="B134" s="38"/>
      <c r="C134" s="72"/>
      <c r="D134" s="52"/>
      <c r="E134" s="51"/>
      <c r="F134" s="52"/>
      <c r="G134" s="74"/>
    </row>
    <row r="135" spans="1:7" ht="15" customHeight="1" thickBot="1" x14ac:dyDescent="0.3">
      <c r="A135" s="25" t="s">
        <v>62</v>
      </c>
      <c r="B135" s="38"/>
      <c r="C135" s="73"/>
      <c r="D135" s="52"/>
      <c r="E135" s="51">
        <v>500</v>
      </c>
      <c r="F135" s="52"/>
      <c r="G135" s="74">
        <f>C135*E135/1000</f>
        <v>0</v>
      </c>
    </row>
    <row r="136" spans="1:7" ht="10.15" customHeight="1" thickBot="1" x14ac:dyDescent="0.3">
      <c r="A136" s="25"/>
      <c r="B136" s="38"/>
      <c r="C136" s="72"/>
      <c r="D136" s="52"/>
      <c r="E136" s="51"/>
      <c r="F136" s="52"/>
      <c r="G136" s="74"/>
    </row>
    <row r="137" spans="1:7" ht="15" customHeight="1" thickBot="1" x14ac:dyDescent="0.3">
      <c r="A137" s="25" t="s">
        <v>63</v>
      </c>
      <c r="B137" s="38"/>
      <c r="C137" s="73"/>
      <c r="D137" s="52"/>
      <c r="E137" s="51">
        <v>680</v>
      </c>
      <c r="F137" s="52"/>
      <c r="G137" s="74">
        <f>C137*E137/1000</f>
        <v>0</v>
      </c>
    </row>
    <row r="138" spans="1:7" ht="10.15" customHeight="1" thickBot="1" x14ac:dyDescent="0.3">
      <c r="A138" s="65"/>
      <c r="B138" s="38"/>
      <c r="C138" s="74"/>
      <c r="D138" s="52"/>
      <c r="E138" s="51"/>
      <c r="F138" s="52"/>
      <c r="G138" s="74"/>
    </row>
    <row r="139" spans="1:7" ht="15" customHeight="1" thickBot="1" x14ac:dyDescent="0.3">
      <c r="A139" s="25" t="s">
        <v>64</v>
      </c>
      <c r="B139" s="38"/>
      <c r="C139" s="73"/>
      <c r="D139" s="52"/>
      <c r="E139" s="51">
        <v>1000</v>
      </c>
      <c r="F139" s="52"/>
      <c r="G139" s="74">
        <f>C139*E139/1000</f>
        <v>0</v>
      </c>
    </row>
    <row r="140" spans="1:7" ht="18" customHeight="1" thickBot="1" x14ac:dyDescent="0.3">
      <c r="A140" s="66" t="s">
        <v>65</v>
      </c>
      <c r="B140" s="46"/>
      <c r="C140" s="77"/>
      <c r="D140" s="91"/>
      <c r="E140" s="99"/>
      <c r="F140" s="91"/>
      <c r="G140" s="77"/>
    </row>
    <row r="141" spans="1:7" ht="30.75" customHeight="1" thickBot="1" x14ac:dyDescent="0.3">
      <c r="A141" s="22" t="s">
        <v>91</v>
      </c>
      <c r="B141" s="38"/>
      <c r="C141" s="71"/>
      <c r="D141" s="52"/>
      <c r="E141" s="51">
        <v>1</v>
      </c>
      <c r="F141" s="52"/>
      <c r="G141" s="74">
        <f>C141*E141/1000</f>
        <v>0</v>
      </c>
    </row>
    <row r="142" spans="1:7" ht="10.15" customHeight="1" thickBot="1" x14ac:dyDescent="0.3">
      <c r="A142" s="23"/>
      <c r="B142" s="38"/>
      <c r="C142" s="74"/>
      <c r="D142" s="52"/>
      <c r="E142" s="51"/>
      <c r="F142" s="52"/>
      <c r="G142" s="74"/>
    </row>
    <row r="143" spans="1:7" ht="15" customHeight="1" thickBot="1" x14ac:dyDescent="0.3">
      <c r="A143" s="23" t="s">
        <v>66</v>
      </c>
      <c r="B143" s="38"/>
      <c r="C143" s="73"/>
      <c r="D143" s="52"/>
      <c r="E143" s="51">
        <v>50</v>
      </c>
      <c r="F143" s="52"/>
      <c r="G143" s="74">
        <f>C143*E143/1000</f>
        <v>0</v>
      </c>
    </row>
    <row r="144" spans="1:7" ht="10.15" customHeight="1" thickBot="1" x14ac:dyDescent="0.3">
      <c r="A144" s="23"/>
      <c r="B144" s="38"/>
      <c r="C144" s="72"/>
      <c r="D144" s="52"/>
      <c r="E144" s="51"/>
      <c r="F144" s="52"/>
      <c r="G144" s="74"/>
    </row>
    <row r="145" spans="1:7" ht="15" customHeight="1" thickBot="1" x14ac:dyDescent="0.3">
      <c r="A145" s="23" t="s">
        <v>67</v>
      </c>
      <c r="B145" s="38"/>
      <c r="C145" s="73"/>
      <c r="D145" s="52"/>
      <c r="E145" s="51">
        <v>5</v>
      </c>
      <c r="F145" s="52"/>
      <c r="G145" s="74">
        <f>C145*E145/1000</f>
        <v>0</v>
      </c>
    </row>
    <row r="146" spans="1:7" ht="10.15" customHeight="1" thickBot="1" x14ac:dyDescent="0.3">
      <c r="A146" s="23"/>
      <c r="B146" s="38"/>
      <c r="C146" s="72"/>
      <c r="D146" s="52"/>
      <c r="E146" s="51"/>
      <c r="F146" s="52"/>
      <c r="G146" s="74"/>
    </row>
    <row r="147" spans="1:7" ht="15" customHeight="1" thickBot="1" x14ac:dyDescent="0.3">
      <c r="A147" s="23" t="s">
        <v>68</v>
      </c>
      <c r="B147" s="38"/>
      <c r="C147" s="73"/>
      <c r="D147" s="52"/>
      <c r="E147" s="51">
        <v>167</v>
      </c>
      <c r="F147" s="52"/>
      <c r="G147" s="74">
        <f>C147*E147/1000</f>
        <v>0</v>
      </c>
    </row>
    <row r="148" spans="1:7" ht="10.15" customHeight="1" thickBot="1" x14ac:dyDescent="0.3">
      <c r="A148" s="23"/>
      <c r="B148" s="38"/>
      <c r="C148" s="72"/>
      <c r="D148" s="52"/>
      <c r="E148" s="51"/>
      <c r="F148" s="52"/>
      <c r="G148" s="74"/>
    </row>
    <row r="149" spans="1:7" ht="15" customHeight="1" thickBot="1" x14ac:dyDescent="0.3">
      <c r="A149" s="23" t="s">
        <v>69</v>
      </c>
      <c r="B149" s="38"/>
      <c r="C149" s="78"/>
      <c r="D149" s="52"/>
      <c r="E149" s="51">
        <v>167</v>
      </c>
      <c r="F149" s="52"/>
      <c r="G149" s="74">
        <f>C149*E149/1000</f>
        <v>0</v>
      </c>
    </row>
    <row r="150" spans="1:7" ht="18" customHeight="1" thickBot="1" x14ac:dyDescent="0.3">
      <c r="A150" s="84" t="s">
        <v>101</v>
      </c>
      <c r="B150" s="85"/>
      <c r="C150" s="86"/>
      <c r="D150" s="101"/>
      <c r="E150" s="100"/>
      <c r="F150" s="101"/>
      <c r="G150" s="102"/>
    </row>
    <row r="151" spans="1:7" ht="16.899999999999999" customHeight="1" thickBot="1" x14ac:dyDescent="0.3">
      <c r="A151" s="23" t="s">
        <v>102</v>
      </c>
      <c r="B151" s="38"/>
      <c r="C151" s="71"/>
      <c r="D151" s="52"/>
      <c r="E151" s="51">
        <v>167</v>
      </c>
      <c r="F151" s="52"/>
      <c r="G151" s="74">
        <f>C151/E151*1000</f>
        <v>0</v>
      </c>
    </row>
    <row r="152" spans="1:7" ht="18" customHeight="1" thickBot="1" x14ac:dyDescent="0.3">
      <c r="A152" s="66" t="s">
        <v>70</v>
      </c>
      <c r="B152" s="44"/>
      <c r="C152" s="76"/>
      <c r="D152" s="98"/>
      <c r="E152" s="103"/>
      <c r="F152" s="98"/>
      <c r="G152" s="76"/>
    </row>
    <row r="153" spans="1:7" ht="15" customHeight="1" thickBot="1" x14ac:dyDescent="0.3">
      <c r="A153" s="26" t="s">
        <v>71</v>
      </c>
      <c r="B153" s="38"/>
      <c r="C153" s="71"/>
      <c r="D153" s="52"/>
      <c r="E153" s="51">
        <v>16</v>
      </c>
      <c r="F153" s="52"/>
      <c r="G153" s="74">
        <f>C153*E153/1000</f>
        <v>0</v>
      </c>
    </row>
    <row r="154" spans="1:7" ht="10.15" customHeight="1" thickBot="1" x14ac:dyDescent="0.3">
      <c r="A154" s="23"/>
      <c r="B154" s="38"/>
      <c r="C154" s="74"/>
      <c r="D154" s="52"/>
      <c r="E154" s="51"/>
      <c r="F154" s="52"/>
      <c r="G154" s="74"/>
    </row>
    <row r="155" spans="1:7" ht="15" customHeight="1" thickBot="1" x14ac:dyDescent="0.3">
      <c r="A155" s="23" t="s">
        <v>72</v>
      </c>
      <c r="B155" s="38"/>
      <c r="C155" s="73"/>
      <c r="D155" s="52"/>
      <c r="E155" s="54">
        <v>8.8000000000000007</v>
      </c>
      <c r="F155" s="52"/>
      <c r="G155" s="74">
        <f>C155*E155/1000</f>
        <v>0</v>
      </c>
    </row>
    <row r="156" spans="1:7" ht="10.15" customHeight="1" thickBot="1" x14ac:dyDescent="0.3">
      <c r="A156" s="23"/>
      <c r="B156" s="38"/>
      <c r="C156" s="74"/>
      <c r="D156" s="52"/>
      <c r="E156" s="51"/>
      <c r="F156" s="52"/>
      <c r="G156" s="74"/>
    </row>
    <row r="157" spans="1:7" ht="15" customHeight="1" thickBot="1" x14ac:dyDescent="0.3">
      <c r="A157" s="23" t="s">
        <v>73</v>
      </c>
      <c r="B157" s="38"/>
      <c r="C157" s="73"/>
      <c r="D157" s="52"/>
      <c r="E157" s="51">
        <v>1</v>
      </c>
      <c r="F157" s="52"/>
      <c r="G157" s="74">
        <f>C157*E157/1000</f>
        <v>0</v>
      </c>
    </row>
    <row r="158" spans="1:7" ht="10.15" customHeight="1" thickBot="1" x14ac:dyDescent="0.3">
      <c r="A158" s="23"/>
      <c r="B158" s="38"/>
      <c r="C158" s="74"/>
      <c r="D158" s="52"/>
      <c r="E158" s="51"/>
      <c r="F158" s="52"/>
      <c r="G158" s="74"/>
    </row>
    <row r="159" spans="1:7" ht="29.85" customHeight="1" thickBot="1" x14ac:dyDescent="0.3">
      <c r="A159" s="23" t="s">
        <v>74</v>
      </c>
      <c r="B159" s="38"/>
      <c r="C159" s="73"/>
      <c r="D159" s="52"/>
      <c r="E159" s="51">
        <v>10000</v>
      </c>
      <c r="F159" s="52"/>
      <c r="G159" s="74">
        <f>C159*E159/1000</f>
        <v>0</v>
      </c>
    </row>
    <row r="160" spans="1:7" ht="10.15" customHeight="1" thickBot="1" x14ac:dyDescent="0.3">
      <c r="A160" s="23"/>
      <c r="B160" s="38"/>
      <c r="C160" s="74"/>
      <c r="D160" s="52"/>
      <c r="E160" s="51"/>
      <c r="F160" s="52"/>
      <c r="G160" s="74"/>
    </row>
    <row r="161" spans="1:7" ht="31.9" customHeight="1" thickBot="1" x14ac:dyDescent="0.3">
      <c r="A161" s="23" t="s">
        <v>75</v>
      </c>
      <c r="B161" s="38"/>
      <c r="C161" s="73"/>
      <c r="D161" s="52"/>
      <c r="E161" s="51">
        <v>10000</v>
      </c>
      <c r="F161" s="52"/>
      <c r="G161" s="74">
        <f>C161*E161/1000</f>
        <v>0</v>
      </c>
    </row>
    <row r="162" spans="1:7" ht="10.15" customHeight="1" thickBot="1" x14ac:dyDescent="0.3">
      <c r="A162" s="23"/>
      <c r="B162" s="38"/>
      <c r="C162" s="74"/>
      <c r="D162" s="52"/>
      <c r="E162" s="51"/>
      <c r="F162" s="52"/>
      <c r="G162" s="74"/>
    </row>
    <row r="163" spans="1:7" ht="31.9" customHeight="1" thickBot="1" x14ac:dyDescent="0.3">
      <c r="A163" s="23" t="s">
        <v>76</v>
      </c>
      <c r="B163" s="38"/>
      <c r="C163" s="73"/>
      <c r="D163" s="52"/>
      <c r="E163" s="51">
        <v>10000</v>
      </c>
      <c r="F163" s="52"/>
      <c r="G163" s="74">
        <f>C163*E163/1000</f>
        <v>0</v>
      </c>
    </row>
    <row r="164" spans="1:7" ht="10.15" customHeight="1" thickBot="1" x14ac:dyDescent="0.3">
      <c r="A164" s="23"/>
      <c r="B164" s="38"/>
      <c r="C164" s="72"/>
      <c r="D164" s="52"/>
      <c r="E164" s="51"/>
      <c r="F164" s="52"/>
      <c r="G164" s="74"/>
    </row>
    <row r="165" spans="1:7" ht="15" customHeight="1" thickBot="1" x14ac:dyDescent="0.3">
      <c r="A165" s="23" t="s">
        <v>77</v>
      </c>
      <c r="B165" s="38"/>
      <c r="C165" s="73"/>
      <c r="D165" s="52"/>
      <c r="E165" s="53">
        <v>8.8000000000000007</v>
      </c>
      <c r="F165" s="52"/>
      <c r="G165" s="74">
        <f>C165*E165/1000</f>
        <v>0</v>
      </c>
    </row>
    <row r="166" spans="1:7" ht="10.15" customHeight="1" thickBot="1" x14ac:dyDescent="0.3">
      <c r="A166" s="23"/>
      <c r="B166" s="38"/>
      <c r="C166" s="72"/>
      <c r="D166" s="52"/>
      <c r="E166" s="53"/>
      <c r="F166" s="52"/>
      <c r="G166" s="74"/>
    </row>
    <row r="167" spans="1:7" ht="15" customHeight="1" thickBot="1" x14ac:dyDescent="0.3">
      <c r="A167" s="23" t="s">
        <v>78</v>
      </c>
      <c r="B167" s="38"/>
      <c r="C167" s="73"/>
      <c r="D167" s="52"/>
      <c r="E167" s="53">
        <v>8.8000000000000007</v>
      </c>
      <c r="F167" s="52"/>
      <c r="G167" s="74">
        <f>C167*E167/1000</f>
        <v>0</v>
      </c>
    </row>
    <row r="168" spans="1:7" ht="10.15" customHeight="1" thickBot="1" x14ac:dyDescent="0.3">
      <c r="A168" s="47"/>
      <c r="B168" s="38"/>
      <c r="C168" s="38"/>
      <c r="D168" s="38"/>
      <c r="E168" s="39"/>
      <c r="F168" s="38"/>
      <c r="G168" s="67"/>
    </row>
    <row r="169" spans="1:7" ht="15" customHeight="1" thickTop="1" thickBot="1" x14ac:dyDescent="0.3">
      <c r="A169" s="47"/>
      <c r="B169" s="113" t="s">
        <v>82</v>
      </c>
      <c r="C169" s="118"/>
      <c r="D169" s="118"/>
      <c r="E169" s="118"/>
      <c r="F169" s="116">
        <f>SUM(G9:G167)</f>
        <v>0</v>
      </c>
      <c r="G169" s="117"/>
    </row>
    <row r="170" spans="1:7" ht="10.15" customHeight="1" thickTop="1" thickBot="1" x14ac:dyDescent="0.3">
      <c r="A170" s="68"/>
      <c r="B170" s="38"/>
      <c r="C170" s="38"/>
      <c r="D170" s="38"/>
      <c r="E170" s="39"/>
      <c r="F170" s="38"/>
      <c r="G170" s="38"/>
    </row>
    <row r="171" spans="1:7" ht="17.25" thickTop="1" thickBot="1" x14ac:dyDescent="0.3">
      <c r="A171" s="108" t="s">
        <v>79</v>
      </c>
      <c r="B171" s="69"/>
      <c r="C171" s="110" t="str">
        <f>IF(F169&gt;=90000,"Base Offense Level 38, USSG 2D1.1(c)(1)",IF(F169&gt;=30000,"Base Offense Level 36, USSG 2D1.1(c)(2)",IF(F169&gt;=10000,"Base offense level 34, USSG 2D1.1(c)(3)",IF(F169&gt;=3000,"Base Offense Level 32, USSG 2D1.1(c)(4)",IF(F169&gt;=1000,"Base Offense Level 30, USSG 2D1.1(c)(5)",IF(F169&gt;=700,"Base Offense Level 28, USSG 2D1.1(c)(6)",IF(F169&gt;=400,"Base Offense Level 26, USSG 2D1.1(c)(7)",IF(F169&gt;=100,"Base Offense Level 24, USSG 2D1.1(c)(8)",IF(F169&gt;=80,"Base Offense Level 22, USSG 2D1.1(c)(9)",IF(F169&gt;=60,"Base Offense Level 20, USSG 2D1.1(c)(10)",IF(F169&gt;=40,"Base Offense Level 18, USSG 2D1.1(c)(11)",IF(F169&gt;=20,"Base Offense Level 16, USSG 2D1.1(c)(12)",IF(F169&gt;=10,"Base Offense Level 14, USSG 2D1.1(c)(13)", IF(F169&gt;=5,"Base Offense Level 12, USSG 2D1.1(c)(14)", IF(F169&gt;=2.5,"Base Offense Level 10, USSG 2D1.1(c)(15)",  IF(F169&gt;=1,"Base Offense Level 8, USSG 2D1.1(c)(16)", "Enter Drug Quanities in Column C"))))))))))))))))</f>
        <v>Enter Drug Quanities in Column C</v>
      </c>
      <c r="D171" s="111"/>
      <c r="E171" s="111"/>
      <c r="F171" s="111"/>
      <c r="G171" s="112"/>
    </row>
    <row r="172" spans="1:7" ht="16.5" thickTop="1" x14ac:dyDescent="0.25">
      <c r="A172" s="115"/>
      <c r="B172" s="69"/>
      <c r="C172" s="69"/>
      <c r="D172" s="38"/>
      <c r="E172" s="70"/>
      <c r="F172" s="38"/>
      <c r="G172" s="70"/>
    </row>
    <row r="173" spans="1:7" x14ac:dyDescent="0.25">
      <c r="A173" s="115"/>
      <c r="B173" s="69"/>
      <c r="C173" s="33"/>
      <c r="D173" s="33"/>
      <c r="E173" s="33"/>
      <c r="F173" s="33"/>
      <c r="G173" s="33"/>
    </row>
    <row r="174" spans="1:7" x14ac:dyDescent="0.25">
      <c r="A174" s="115"/>
      <c r="B174" s="38"/>
      <c r="C174" s="38"/>
      <c r="D174" s="38"/>
      <c r="E174" s="38"/>
      <c r="F174" s="38"/>
      <c r="G174" s="38"/>
    </row>
    <row r="175" spans="1:7" x14ac:dyDescent="0.25">
      <c r="A175" s="115"/>
      <c r="B175" s="38"/>
      <c r="C175" s="38"/>
      <c r="D175" s="38"/>
      <c r="E175" s="38"/>
      <c r="F175" s="38"/>
      <c r="G175" s="38"/>
    </row>
    <row r="176" spans="1:7" ht="6.75" customHeight="1" x14ac:dyDescent="0.25">
      <c r="A176" s="115"/>
      <c r="B176" s="38"/>
      <c r="C176" s="38"/>
      <c r="D176" s="38"/>
      <c r="E176" s="38"/>
      <c r="F176" s="38"/>
      <c r="G176" s="38"/>
    </row>
    <row r="177" spans="1:7" x14ac:dyDescent="0.25">
      <c r="A177" s="38"/>
      <c r="B177" s="38"/>
      <c r="C177" s="38"/>
      <c r="D177" s="38"/>
      <c r="E177" s="38"/>
      <c r="F177" s="38"/>
      <c r="G177" s="38"/>
    </row>
    <row r="178" spans="1:7" x14ac:dyDescent="0.25">
      <c r="A178" s="38"/>
      <c r="B178" s="38"/>
      <c r="C178" s="38"/>
      <c r="D178" s="38"/>
      <c r="E178" s="38"/>
      <c r="F178" s="38"/>
      <c r="G178" s="38"/>
    </row>
  </sheetData>
  <protectedRanges>
    <protectedRange sqref="C9 C89 C11 C13 C87 C15 C17 C19 C21:C23 C25 C27 C29 C31 C33 C35 C37 C39 C41 C43 C45 C47 C49 C51 C53 C55 C57 C59 C61 C63 C65 C67 C69 C71 C73 C75 C77 C79 C81 C83 C85" name="Range1"/>
  </protectedRanges>
  <mergeCells count="5">
    <mergeCell ref="B1:E3"/>
    <mergeCell ref="A171:A176"/>
    <mergeCell ref="C171:G171"/>
    <mergeCell ref="F169:G169"/>
    <mergeCell ref="B169:E169"/>
  </mergeCells>
  <pageMargins left="0.5" right="0.5" top="0.75" bottom="0.75" header="0.3" footer="0.3"/>
  <pageSetup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Common Drugs</vt:lpstr>
      <vt:lpstr>Most Listed Drugs</vt:lpstr>
    </vt:vector>
  </TitlesOfParts>
  <Company>FDO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Freund</dc:creator>
  <cp:lastModifiedBy>Dana Burton</cp:lastModifiedBy>
  <cp:lastPrinted>2018-12-03T18:40:29Z</cp:lastPrinted>
  <dcterms:created xsi:type="dcterms:W3CDTF">2016-12-08T20:09:40Z</dcterms:created>
  <dcterms:modified xsi:type="dcterms:W3CDTF">2018-12-10T20:48:04Z</dcterms:modified>
</cp:coreProperties>
</file>